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62" i="1" l="1"/>
  <c r="O59" i="1"/>
  <c r="O56" i="1"/>
  <c r="O50" i="1"/>
  <c r="O47" i="1"/>
  <c r="O42" i="1"/>
  <c r="P64" i="1" l="1"/>
  <c r="O40" i="1"/>
  <c r="P44" i="1" s="1"/>
  <c r="O35" i="1"/>
  <c r="O32" i="1"/>
  <c r="O28" i="1"/>
  <c r="O27" i="1"/>
  <c r="O24" i="1"/>
  <c r="O23" i="1"/>
  <c r="O21" i="1"/>
  <c r="O17" i="1"/>
  <c r="O16" i="1"/>
  <c r="O14" i="1"/>
  <c r="O13" i="1"/>
  <c r="O11" i="1"/>
  <c r="O10" i="1"/>
  <c r="O8" i="1"/>
  <c r="O7" i="1"/>
  <c r="O5" i="1"/>
  <c r="O4" i="1"/>
  <c r="O2" i="1"/>
  <c r="P25" i="1" l="1"/>
  <c r="P18" i="1"/>
  <c r="P29" i="1"/>
  <c r="P52" i="1"/>
  <c r="P48" i="1"/>
  <c r="P33" i="1"/>
  <c r="P37" i="1"/>
  <c r="P15" i="1"/>
  <c r="P12" i="1"/>
  <c r="P9" i="1"/>
  <c r="P6" i="1"/>
</calcChain>
</file>

<file path=xl/sharedStrings.xml><?xml version="1.0" encoding="utf-8"?>
<sst xmlns="http://schemas.openxmlformats.org/spreadsheetml/2006/main" count="149" uniqueCount="62">
  <si>
    <t>NasabahId</t>
  </si>
  <si>
    <t>Nama</t>
  </si>
  <si>
    <t>TunggakanPokok</t>
  </si>
  <si>
    <t>TunggakanBunga</t>
  </si>
  <si>
    <t>SaldoUP</t>
  </si>
  <si>
    <t>Status Nasabah</t>
  </si>
  <si>
    <t>Par Meninggal</t>
  </si>
  <si>
    <t>Par Murni</t>
  </si>
  <si>
    <t>Iin Binti Atjit</t>
  </si>
  <si>
    <t>Jangka Waktu</t>
  </si>
  <si>
    <t xml:space="preserve">Atribut </t>
  </si>
  <si>
    <t>Kategori</t>
  </si>
  <si>
    <t>Banyak Kasus</t>
  </si>
  <si>
    <t>Entropy</t>
  </si>
  <si>
    <t>Gain</t>
  </si>
  <si>
    <t>Total Kasus</t>
  </si>
  <si>
    <t>Jumlah Penghasilan</t>
  </si>
  <si>
    <t>Penghasilan</t>
  </si>
  <si>
    <t xml:space="preserve"> SaldoUP</t>
  </si>
  <si>
    <t>Tunggakan Pokok</t>
  </si>
  <si>
    <t>Bunga</t>
  </si>
  <si>
    <t>3-5 Juta</t>
  </si>
  <si>
    <t>2-3 Juta</t>
  </si>
  <si>
    <t>&lt;100000</t>
  </si>
  <si>
    <t>100000-300000</t>
  </si>
  <si>
    <t>&lt;50</t>
  </si>
  <si>
    <t>&gt;50</t>
  </si>
  <si>
    <t xml:space="preserve"> </t>
  </si>
  <si>
    <t>100000-500000</t>
  </si>
  <si>
    <t>100000-2000000</t>
  </si>
  <si>
    <t>ASPAHANI SITEPU</t>
  </si>
  <si>
    <t xml:space="preserve">ABDIAH </t>
  </si>
  <si>
    <t>RAHMADINI SIAHAAN</t>
  </si>
  <si>
    <t xml:space="preserve">Nuraini </t>
  </si>
  <si>
    <t xml:space="preserve">Kezia Maslia </t>
  </si>
  <si>
    <t xml:space="preserve">DELIANA SIHOTANG </t>
  </si>
  <si>
    <t xml:space="preserve">Semi </t>
  </si>
  <si>
    <t xml:space="preserve">Eli Syafitri </t>
  </si>
  <si>
    <t>RINI SARTIKA</t>
  </si>
  <si>
    <t xml:space="preserve">Hajirah Budi </t>
  </si>
  <si>
    <t xml:space="preserve">Chairani </t>
  </si>
  <si>
    <t xml:space="preserve">TUMINI </t>
  </si>
  <si>
    <t xml:space="preserve">LINDA WATI </t>
  </si>
  <si>
    <t>DEWI GUSTIKA</t>
  </si>
  <si>
    <t xml:space="preserve">ROHAYA SIMANJUNTAK </t>
  </si>
  <si>
    <t xml:space="preserve">SULASTRI </t>
  </si>
  <si>
    <t xml:space="preserve">NURLENI </t>
  </si>
  <si>
    <t xml:space="preserve">Sumarni </t>
  </si>
  <si>
    <t xml:space="preserve">Leginem </t>
  </si>
  <si>
    <t xml:space="preserve">LENNY RAHMAN S </t>
  </si>
  <si>
    <t xml:space="preserve">KARTINI </t>
  </si>
  <si>
    <t>DEWI LESTAR</t>
  </si>
  <si>
    <t xml:space="preserve">REZA NABILA </t>
  </si>
  <si>
    <t xml:space="preserve">DERMAWATY </t>
  </si>
  <si>
    <t xml:space="preserve">YENDRIYATI </t>
  </si>
  <si>
    <t>NURMASYITAH</t>
  </si>
  <si>
    <t xml:space="preserve">YOSSY DEVIRA </t>
  </si>
  <si>
    <t xml:space="preserve">MUTIARA FLORIDA </t>
  </si>
  <si>
    <t xml:space="preserve">SYEH MALEM </t>
  </si>
  <si>
    <t xml:space="preserve">BONTOR TATY </t>
  </si>
  <si>
    <t xml:space="preserve">NELLI MUNTHE </t>
  </si>
  <si>
    <t>NANDA NURLAILA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</si>
</sst>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1" applyNumberFormat="0" applyFon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13">
    <xf numFmtId="0" fontId="0" fillId="0" borderId="0" xfId="0"/>
    <xf numFmtId="0" fontId="35" fillId="17" borderId="9" xfId="0" applyFont="1" applyFill="1" applyBorder="1" applyAlignment="1">
      <alignment horizontal="center" vertical="center"/>
    </xf>
    <xf numFmtId="164" fontId="35" fillId="17" borderId="9" xfId="0" applyNumberFormat="1" applyFont="1" applyFill="1" applyBorder="1" applyAlignment="1">
      <alignment horizontal="center" vertical="center"/>
    </xf>
    <xf numFmtId="0" fontId="0" fillId="17" borderId="9" xfId="0" applyFill="1" applyBorder="1"/>
    <xf numFmtId="0" fontId="0" fillId="17" borderId="9" xfId="0" applyFill="1" applyBorder="1" applyAlignment="1">
      <alignment horizontal="center" vertical="center"/>
    </xf>
    <xf numFmtId="164" fontId="0" fillId="17" borderId="9" xfId="0" applyNumberFormat="1" applyFill="1" applyBorder="1" applyAlignment="1">
      <alignment horizontal="center" vertical="center"/>
    </xf>
    <xf numFmtId="0" fontId="36" fillId="17" borderId="9" xfId="0" applyFont="1" applyFill="1" applyBorder="1" applyAlignment="1">
      <alignment horizontal="center" vertical="center"/>
    </xf>
    <xf numFmtId="0" fontId="35" fillId="17" borderId="9" xfId="1" applyFont="1" applyFill="1" applyBorder="1" applyAlignment="1">
      <alignment horizontal="center"/>
    </xf>
    <xf numFmtId="0" fontId="35" fillId="19" borderId="9" xfId="1" applyFont="1" applyFill="1" applyBorder="1" applyAlignment="1">
      <alignment horizontal="center"/>
    </xf>
    <xf numFmtId="0" fontId="36" fillId="18" borderId="9" xfId="1" applyFont="1" applyFill="1" applyBorder="1" applyAlignment="1">
      <alignment horizontal="center"/>
    </xf>
    <xf numFmtId="0" fontId="35" fillId="20" borderId="9" xfId="0" applyFont="1" applyFill="1" applyBorder="1" applyAlignment="1">
      <alignment horizontal="center" vertical="center"/>
    </xf>
    <xf numFmtId="164" fontId="35" fillId="17" borderId="9" xfId="0" applyNumberFormat="1" applyFont="1" applyFill="1" applyBorder="1" applyAlignment="1">
      <alignment horizontal="left" vertical="center"/>
    </xf>
    <xf numFmtId="0" fontId="35" fillId="17" borderId="9" xfId="0" applyFont="1" applyFill="1" applyBorder="1" applyAlignment="1">
      <alignment horizontal="left" vertical="center"/>
    </xf>
  </cellXfs>
  <cellStyles count="87">
    <cellStyle name="20% - Accent1 2" xfId="21"/>
    <cellStyle name="20% - Accent1 2 2" xfId="64"/>
    <cellStyle name="20% - Accent2 2" xfId="30"/>
    <cellStyle name="20% - Accent2 2 2" xfId="73"/>
    <cellStyle name="20% - Accent3 2" xfId="34"/>
    <cellStyle name="20% - Accent3 2 2" xfId="77"/>
    <cellStyle name="20% - Accent4 2" xfId="36"/>
    <cellStyle name="20% - Accent4 2 2" xfId="79"/>
    <cellStyle name="20% - Accent5 2" xfId="28"/>
    <cellStyle name="20% - Accent5 2 2" xfId="71"/>
    <cellStyle name="20% - Accent6 2" xfId="32"/>
    <cellStyle name="20% - Accent6 2 2" xfId="75"/>
    <cellStyle name="40% - Accent1 2" xfId="3"/>
    <cellStyle name="40% - Accent1 2 2" xfId="46"/>
    <cellStyle name="40% - Accent2 2" xfId="11"/>
    <cellStyle name="40% - Accent2 2 2" xfId="54"/>
    <cellStyle name="40% - Accent3 2" xfId="9"/>
    <cellStyle name="40% - Accent3 2 2" xfId="52"/>
    <cellStyle name="40% - Accent4 2" xfId="37"/>
    <cellStyle name="40% - Accent4 2 2" xfId="80"/>
    <cellStyle name="40% - Accent5 2" xfId="39"/>
    <cellStyle name="40% - Accent5 2 2" xfId="82"/>
    <cellStyle name="40% - Accent6 2" xfId="42"/>
    <cellStyle name="40% - Accent6 2 2" xfId="85"/>
    <cellStyle name="60% - Accent1 2" xfId="27"/>
    <cellStyle name="60% - Accent1 2 2" xfId="70"/>
    <cellStyle name="60% - Accent2 2" xfId="31"/>
    <cellStyle name="60% - Accent2 2 2" xfId="74"/>
    <cellStyle name="60% - Accent3 2" xfId="19"/>
    <cellStyle name="60% - Accent3 2 2" xfId="62"/>
    <cellStyle name="60% - Accent4 2" xfId="7"/>
    <cellStyle name="60% - Accent4 2 2" xfId="50"/>
    <cellStyle name="60% - Accent5 2" xfId="40"/>
    <cellStyle name="60% - Accent5 2 2" xfId="83"/>
    <cellStyle name="60% - Accent6 2" xfId="43"/>
    <cellStyle name="60% - Accent6 2 2" xfId="86"/>
    <cellStyle name="Accent1 2" xfId="26"/>
    <cellStyle name="Accent1 2 2" xfId="69"/>
    <cellStyle name="Accent2 2" xfId="29"/>
    <cellStyle name="Accent2 2 2" xfId="72"/>
    <cellStyle name="Accent3 2" xfId="33"/>
    <cellStyle name="Accent3 2 2" xfId="76"/>
    <cellStyle name="Accent4 2" xfId="35"/>
    <cellStyle name="Accent4 2 2" xfId="78"/>
    <cellStyle name="Accent5 2" xfId="38"/>
    <cellStyle name="Accent5 2 2" xfId="81"/>
    <cellStyle name="Accent6 2" xfId="41"/>
    <cellStyle name="Accent6 2 2" xfId="84"/>
    <cellStyle name="Bad 2" xfId="24"/>
    <cellStyle name="Bad 2 2" xfId="67"/>
    <cellStyle name="Calculation 2" xfId="20"/>
    <cellStyle name="Calculation 2 2" xfId="63"/>
    <cellStyle name="CExplanatory Text" xfId="12"/>
    <cellStyle name="CExplanatory Text 2" xfId="55"/>
    <cellStyle name="Check Cell 2" xfId="6"/>
    <cellStyle name="Check Cell 2 2" xfId="49"/>
    <cellStyle name="Good 2" xfId="18"/>
    <cellStyle name="Good 2 2" xfId="61"/>
    <cellStyle name="Heading 1 2" xfId="13"/>
    <cellStyle name="Heading 1 2 2" xfId="56"/>
    <cellStyle name="Heading 2 2" xfId="5"/>
    <cellStyle name="Heading 2 2 2" xfId="48"/>
    <cellStyle name="Heading 3 2" xfId="14"/>
    <cellStyle name="Heading 3 2 2" xfId="57"/>
    <cellStyle name="Heading 4 2" xfId="15"/>
    <cellStyle name="Heading 4 2 2" xfId="58"/>
    <cellStyle name="Input 2" xfId="16"/>
    <cellStyle name="Input 2 2" xfId="59"/>
    <cellStyle name="Linked Cell 2" xfId="22"/>
    <cellStyle name="Linked Cell 2 2" xfId="65"/>
    <cellStyle name="Neutral 2" xfId="25"/>
    <cellStyle name="Neutral 2 2" xfId="68"/>
    <cellStyle name="Normal" xfId="0" builtinId="0"/>
    <cellStyle name="Normal 2" xfId="2"/>
    <cellStyle name="Normal 2 2" xfId="45"/>
    <cellStyle name="Normal 3" xfId="1"/>
    <cellStyle name="Normal 3 2" xfId="44"/>
    <cellStyle name="Note 2" xfId="4"/>
    <cellStyle name="Note 2 2" xfId="47"/>
    <cellStyle name="Output 2" xfId="17"/>
    <cellStyle name="Output 2 2" xfId="60"/>
    <cellStyle name="Title 2" xfId="10"/>
    <cellStyle name="Title 2 2" xfId="53"/>
    <cellStyle name="Total 2" xfId="23"/>
    <cellStyle name="Total 2 2" xfId="66"/>
    <cellStyle name="Warning Text 2" xfId="8"/>
    <cellStyle name="Warning Text 2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topLeftCell="B1" zoomScale="71" zoomScaleNormal="71" workbookViewId="0">
      <selection activeCell="K11" sqref="K11"/>
    </sheetView>
  </sheetViews>
  <sheetFormatPr defaultRowHeight="15" x14ac:dyDescent="0.25"/>
  <cols>
    <col min="1" max="1" width="16.28515625" customWidth="1"/>
    <col min="2" max="2" width="53.140625" customWidth="1"/>
    <col min="3" max="3" width="20.28515625" customWidth="1"/>
    <col min="4" max="4" width="20.85546875" customWidth="1"/>
    <col min="5" max="5" width="21.42578125" customWidth="1"/>
    <col min="6" max="6" width="20.28515625" customWidth="1"/>
    <col min="7" max="7" width="18.5703125" customWidth="1"/>
    <col min="8" max="8" width="17" customWidth="1"/>
    <col min="9" max="9" width="2.42578125" customWidth="1"/>
    <col min="10" max="10" width="21.140625" customWidth="1"/>
    <col min="11" max="11" width="16" customWidth="1"/>
    <col min="12" max="12" width="13" customWidth="1"/>
    <col min="13" max="13" width="17.5703125" customWidth="1"/>
    <col min="14" max="14" width="15.140625" customWidth="1"/>
    <col min="16" max="16" width="14.85546875" customWidth="1"/>
    <col min="17" max="17" width="20.42578125" customWidth="1"/>
  </cols>
  <sheetData>
    <row r="1" spans="1:16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7" t="s">
        <v>5</v>
      </c>
      <c r="G1" s="6" t="s">
        <v>9</v>
      </c>
      <c r="H1" s="6" t="s">
        <v>17</v>
      </c>
      <c r="J1" s="1" t="s">
        <v>10</v>
      </c>
      <c r="K1" s="1" t="s">
        <v>11</v>
      </c>
      <c r="L1" s="1" t="s">
        <v>12</v>
      </c>
      <c r="M1" s="1" t="s">
        <v>6</v>
      </c>
      <c r="N1" s="1" t="s">
        <v>7</v>
      </c>
      <c r="O1" s="1" t="s">
        <v>13</v>
      </c>
      <c r="P1" s="1" t="s">
        <v>14</v>
      </c>
    </row>
    <row r="2" spans="1:16" ht="15.75" x14ac:dyDescent="0.25">
      <c r="A2" s="7">
        <v>90364003008</v>
      </c>
      <c r="B2" s="7" t="s">
        <v>30</v>
      </c>
      <c r="C2" s="7">
        <v>700000</v>
      </c>
      <c r="D2" s="7">
        <v>175000</v>
      </c>
      <c r="E2" s="7">
        <v>250000</v>
      </c>
      <c r="F2" s="7" t="s">
        <v>6</v>
      </c>
      <c r="G2" s="1">
        <v>50</v>
      </c>
      <c r="H2" s="10">
        <v>2000000</v>
      </c>
      <c r="J2" s="1" t="s">
        <v>15</v>
      </c>
      <c r="K2" s="1"/>
      <c r="L2" s="1">
        <v>33</v>
      </c>
      <c r="M2" s="1">
        <v>9</v>
      </c>
      <c r="N2" s="1">
        <v>24</v>
      </c>
      <c r="O2" s="2">
        <f>((-M2/L2)*IMLOG2(M2/L2)+(-N2/L2)*IMLOG2(N2/L2))</f>
        <v>0.84535093662243588</v>
      </c>
      <c r="P2" s="3"/>
    </row>
    <row r="3" spans="1:16" ht="15.75" x14ac:dyDescent="0.25">
      <c r="A3" s="7">
        <v>90364006100</v>
      </c>
      <c r="B3" s="7" t="s">
        <v>31</v>
      </c>
      <c r="C3" s="7">
        <v>60000</v>
      </c>
      <c r="D3" s="7">
        <v>15000</v>
      </c>
      <c r="E3" s="7">
        <v>300000</v>
      </c>
      <c r="F3" s="7" t="s">
        <v>6</v>
      </c>
      <c r="G3" s="1">
        <v>40</v>
      </c>
      <c r="H3" s="1">
        <v>3000000</v>
      </c>
      <c r="J3" s="1"/>
      <c r="K3" s="1"/>
      <c r="L3" s="1"/>
      <c r="M3" s="1"/>
      <c r="N3" s="1"/>
      <c r="O3" s="2"/>
      <c r="P3" s="4"/>
    </row>
    <row r="4" spans="1:16" ht="15.75" x14ac:dyDescent="0.25">
      <c r="A4" s="7">
        <v>90366004567</v>
      </c>
      <c r="B4" s="7" t="s">
        <v>32</v>
      </c>
      <c r="C4" s="7">
        <v>120000</v>
      </c>
      <c r="D4" s="7">
        <v>30000</v>
      </c>
      <c r="E4" s="7">
        <v>300000</v>
      </c>
      <c r="F4" s="7" t="s">
        <v>6</v>
      </c>
      <c r="G4" s="1">
        <v>50</v>
      </c>
      <c r="H4" s="1">
        <v>3000000</v>
      </c>
      <c r="J4" s="1" t="s">
        <v>16</v>
      </c>
      <c r="K4" s="1" t="s">
        <v>22</v>
      </c>
      <c r="L4" s="1">
        <v>22</v>
      </c>
      <c r="M4" s="1">
        <v>4</v>
      </c>
      <c r="N4" s="1">
        <v>18</v>
      </c>
      <c r="O4" s="2">
        <f>((-M4/L4)*IMLOG2(M4/L4)+(-N4/L4)*IMLOG2(N4/L4))</f>
        <v>0.68403843563904232</v>
      </c>
      <c r="P4" s="4"/>
    </row>
    <row r="5" spans="1:16" ht="15.75" x14ac:dyDescent="0.25">
      <c r="A5" s="8">
        <v>90366002190</v>
      </c>
      <c r="B5" s="8" t="s">
        <v>33</v>
      </c>
      <c r="C5" s="8">
        <v>490000</v>
      </c>
      <c r="D5" s="8">
        <v>122500</v>
      </c>
      <c r="E5" s="8">
        <v>350000</v>
      </c>
      <c r="F5" s="7" t="s">
        <v>6</v>
      </c>
      <c r="G5" s="1">
        <v>50</v>
      </c>
      <c r="H5" s="10">
        <v>3000000</v>
      </c>
      <c r="J5" s="1"/>
      <c r="K5" s="1" t="s">
        <v>21</v>
      </c>
      <c r="L5" s="1">
        <v>11</v>
      </c>
      <c r="M5" s="1">
        <v>5</v>
      </c>
      <c r="N5" s="1">
        <v>6</v>
      </c>
      <c r="O5" s="2">
        <f>((-M5/L5)*IMLOG2(M5/L5)+(-N5/L5)*IMLOG2(N5/L5))</f>
        <v>0.99403021147695869</v>
      </c>
      <c r="P5" s="4"/>
    </row>
    <row r="6" spans="1:16" ht="15.75" x14ac:dyDescent="0.25">
      <c r="A6" s="8">
        <v>90366001056</v>
      </c>
      <c r="B6" s="8" t="s">
        <v>34</v>
      </c>
      <c r="C6" s="8">
        <v>120000</v>
      </c>
      <c r="D6" s="8">
        <v>30000</v>
      </c>
      <c r="E6" s="8">
        <v>0</v>
      </c>
      <c r="F6" s="7" t="s">
        <v>7</v>
      </c>
      <c r="G6" s="1">
        <v>50</v>
      </c>
      <c r="H6" s="1">
        <v>3000000</v>
      </c>
      <c r="J6" s="1"/>
      <c r="K6" s="1"/>
      <c r="L6" s="1"/>
      <c r="M6" s="1"/>
      <c r="N6" s="1"/>
      <c r="O6" s="1"/>
      <c r="P6" s="5">
        <f>(O2)-((L4/L2)*O4)-((L5/L2)*O5)</f>
        <v>5.7981909037421508E-2</v>
      </c>
    </row>
    <row r="7" spans="1:16" ht="15.75" x14ac:dyDescent="0.25">
      <c r="A7" s="7">
        <v>90366002017</v>
      </c>
      <c r="B7" s="7" t="s">
        <v>8</v>
      </c>
      <c r="C7" s="7">
        <v>520000</v>
      </c>
      <c r="D7" s="7">
        <v>130000</v>
      </c>
      <c r="E7" s="7">
        <v>0</v>
      </c>
      <c r="F7" s="7" t="s">
        <v>7</v>
      </c>
      <c r="G7" s="1">
        <v>50</v>
      </c>
      <c r="H7" s="1">
        <v>3000000</v>
      </c>
      <c r="J7" s="1" t="s">
        <v>18</v>
      </c>
      <c r="K7" s="1" t="s">
        <v>23</v>
      </c>
      <c r="L7" s="1">
        <v>18</v>
      </c>
      <c r="M7" s="1">
        <v>2</v>
      </c>
      <c r="N7" s="1">
        <v>16</v>
      </c>
      <c r="O7" s="2">
        <f>((-M7/L7)*IMLOG2(M7/L7)+(-N7/L7)*IMLOG2(N7/L7))</f>
        <v>0.50325833477564508</v>
      </c>
      <c r="P7" s="5"/>
    </row>
    <row r="8" spans="1:16" ht="15.75" x14ac:dyDescent="0.25">
      <c r="A8" s="8">
        <v>90366000161</v>
      </c>
      <c r="B8" s="8" t="s">
        <v>35</v>
      </c>
      <c r="C8" s="8">
        <v>500000</v>
      </c>
      <c r="D8" s="8">
        <v>125000</v>
      </c>
      <c r="E8" s="8">
        <v>250000</v>
      </c>
      <c r="F8" s="7" t="s">
        <v>7</v>
      </c>
      <c r="G8" s="1">
        <v>50</v>
      </c>
      <c r="H8" s="1">
        <v>5000000</v>
      </c>
      <c r="J8" s="1"/>
      <c r="K8" s="1" t="s">
        <v>28</v>
      </c>
      <c r="L8" s="1">
        <v>15</v>
      </c>
      <c r="M8" s="1">
        <v>7</v>
      </c>
      <c r="N8" s="1">
        <v>8</v>
      </c>
      <c r="O8" s="2">
        <f>((-M8/L8)*IMLOG2(M8/L8)+(-N8/L8)*IMLOG2(N8/L8))</f>
        <v>0.9967916319816349</v>
      </c>
      <c r="P8" s="5"/>
    </row>
    <row r="9" spans="1:16" ht="15.75" x14ac:dyDescent="0.25">
      <c r="A9" s="7">
        <v>90366001706</v>
      </c>
      <c r="B9" s="7" t="s">
        <v>36</v>
      </c>
      <c r="C9" s="7">
        <v>400000</v>
      </c>
      <c r="D9" s="7">
        <v>100000</v>
      </c>
      <c r="E9" s="7">
        <v>100000</v>
      </c>
      <c r="F9" s="7" t="s">
        <v>6</v>
      </c>
      <c r="G9" s="1">
        <v>45</v>
      </c>
      <c r="H9" s="1">
        <v>5000000</v>
      </c>
      <c r="J9" s="1"/>
      <c r="K9" s="1"/>
      <c r="L9" s="1"/>
      <c r="M9" s="1"/>
      <c r="N9" s="1"/>
      <c r="O9" s="1"/>
      <c r="P9" s="5">
        <f>(O2)-((L7/L2)*O7)-((L8/L2)*O8)</f>
        <v>0.11775928493497723</v>
      </c>
    </row>
    <row r="10" spans="1:16" ht="15.75" x14ac:dyDescent="0.25">
      <c r="A10" s="7">
        <v>90366000860</v>
      </c>
      <c r="B10" s="7" t="s">
        <v>37</v>
      </c>
      <c r="C10" s="7">
        <v>295000</v>
      </c>
      <c r="D10" s="7">
        <v>62500</v>
      </c>
      <c r="E10" s="7">
        <v>250000</v>
      </c>
      <c r="F10" s="7" t="s">
        <v>7</v>
      </c>
      <c r="G10" s="1">
        <v>50</v>
      </c>
      <c r="H10" s="1">
        <v>5000000</v>
      </c>
      <c r="J10" s="1" t="s">
        <v>19</v>
      </c>
      <c r="K10" s="1" t="s">
        <v>23</v>
      </c>
      <c r="L10" s="1">
        <v>3</v>
      </c>
      <c r="M10" s="1">
        <v>1</v>
      </c>
      <c r="N10" s="1">
        <v>2</v>
      </c>
      <c r="O10" s="2">
        <f>((-M10/L10)*IMLOG2(M10/L10)+(-N10/L10)*IMLOG2(N10/L10))</f>
        <v>0.91829583405449056</v>
      </c>
      <c r="P10" s="5"/>
    </row>
    <row r="11" spans="1:16" ht="15.75" x14ac:dyDescent="0.25">
      <c r="A11" s="8">
        <v>90366004610</v>
      </c>
      <c r="B11" s="8" t="s">
        <v>38</v>
      </c>
      <c r="C11" s="8">
        <v>200000</v>
      </c>
      <c r="D11" s="8">
        <v>50000</v>
      </c>
      <c r="E11" s="8">
        <v>100000</v>
      </c>
      <c r="F11" s="7" t="s">
        <v>7</v>
      </c>
      <c r="G11" s="1">
        <v>50</v>
      </c>
      <c r="H11" s="1">
        <v>5000000</v>
      </c>
      <c r="J11" s="1"/>
      <c r="K11" s="1" t="s">
        <v>29</v>
      </c>
      <c r="L11" s="1">
        <v>30</v>
      </c>
      <c r="M11" s="1">
        <v>8</v>
      </c>
      <c r="N11" s="1">
        <v>22</v>
      </c>
      <c r="O11" s="2">
        <f>((-M11/L11)*IMLOG2(M11/L11)+(-N11/L11)*IMLOG2(N11/L11))</f>
        <v>0.83664074194116733</v>
      </c>
      <c r="P11" s="5"/>
    </row>
    <row r="12" spans="1:16" ht="15.75" x14ac:dyDescent="0.25">
      <c r="A12" s="8">
        <v>90366000864</v>
      </c>
      <c r="B12" s="8" t="s">
        <v>39</v>
      </c>
      <c r="C12" s="8">
        <v>800000</v>
      </c>
      <c r="D12" s="8">
        <v>200000</v>
      </c>
      <c r="E12" s="8">
        <v>250000</v>
      </c>
      <c r="F12" s="7" t="s">
        <v>7</v>
      </c>
      <c r="G12" s="1">
        <v>50</v>
      </c>
      <c r="H12" s="1">
        <v>5000000</v>
      </c>
      <c r="J12" s="1"/>
      <c r="K12" s="1"/>
      <c r="L12" s="1"/>
      <c r="M12" s="1"/>
      <c r="N12" s="1"/>
      <c r="O12" s="1"/>
      <c r="P12" s="5">
        <f>(O2)-((L10/L2)*O10)-((L11/L2)*O11)</f>
        <v>1.2870044891483134E-3</v>
      </c>
    </row>
    <row r="13" spans="1:16" ht="15.75" x14ac:dyDescent="0.25">
      <c r="A13" s="7">
        <v>90366000865</v>
      </c>
      <c r="B13" s="7" t="s">
        <v>40</v>
      </c>
      <c r="C13" s="7">
        <v>842500</v>
      </c>
      <c r="D13" s="7">
        <v>200000</v>
      </c>
      <c r="E13" s="7">
        <v>250000</v>
      </c>
      <c r="F13" s="7" t="s">
        <v>7</v>
      </c>
      <c r="G13" s="1">
        <v>50</v>
      </c>
      <c r="H13" s="10">
        <v>2500000</v>
      </c>
      <c r="J13" s="1" t="s">
        <v>20</v>
      </c>
      <c r="K13" s="1" t="s">
        <v>23</v>
      </c>
      <c r="L13" s="1">
        <v>19</v>
      </c>
      <c r="M13" s="1">
        <v>4</v>
      </c>
      <c r="N13" s="1">
        <v>15</v>
      </c>
      <c r="O13" s="2">
        <f>((-M13/L13)*IMLOG2(M13/L13)+(-N13/L13)*IMLOG2(N13/L13))</f>
        <v>0.74248756954212447</v>
      </c>
      <c r="P13" s="5"/>
    </row>
    <row r="14" spans="1:16" ht="15.75" x14ac:dyDescent="0.25">
      <c r="A14" s="7">
        <v>90366004990</v>
      </c>
      <c r="B14" s="7" t="s">
        <v>41</v>
      </c>
      <c r="C14" s="7">
        <v>320000</v>
      </c>
      <c r="D14" s="7">
        <v>80000</v>
      </c>
      <c r="E14" s="7">
        <v>100000</v>
      </c>
      <c r="F14" s="7" t="s">
        <v>7</v>
      </c>
      <c r="G14" s="1">
        <v>50</v>
      </c>
      <c r="H14" s="1">
        <v>2500000</v>
      </c>
      <c r="J14" s="1"/>
      <c r="K14" s="1" t="s">
        <v>24</v>
      </c>
      <c r="L14" s="1">
        <v>14</v>
      </c>
      <c r="M14" s="1">
        <v>5</v>
      </c>
      <c r="N14" s="1">
        <v>8</v>
      </c>
      <c r="O14" s="2">
        <f t="shared" ref="O14" si="0">((-M14/L14)*IMLOG2(M14/L14)+(-N14/L14)*IMLOG2(N14/L14))</f>
        <v>0.99185525087943083</v>
      </c>
      <c r="P14" s="5"/>
    </row>
    <row r="15" spans="1:16" ht="15.75" x14ac:dyDescent="0.25">
      <c r="A15" s="8">
        <v>90366005594</v>
      </c>
      <c r="B15" s="8" t="s">
        <v>42</v>
      </c>
      <c r="C15" s="8">
        <v>120000</v>
      </c>
      <c r="D15" s="8">
        <v>30000</v>
      </c>
      <c r="E15" s="8">
        <v>300000</v>
      </c>
      <c r="F15" s="7" t="s">
        <v>7</v>
      </c>
      <c r="G15" s="1">
        <v>50</v>
      </c>
      <c r="H15" s="1">
        <v>2500000</v>
      </c>
      <c r="J15" s="1"/>
      <c r="K15" s="1"/>
      <c r="L15" s="1"/>
      <c r="M15" s="1"/>
      <c r="N15" s="1"/>
      <c r="O15" s="1"/>
      <c r="P15" s="5">
        <f>(O2)-((L13/L2)*O13)-((L14/L2)*O14)</f>
        <v>-2.9289825779398315E-3</v>
      </c>
    </row>
    <row r="16" spans="1:16" ht="15.75" x14ac:dyDescent="0.25">
      <c r="A16" s="8">
        <v>90366005470</v>
      </c>
      <c r="B16" s="8" t="s">
        <v>43</v>
      </c>
      <c r="C16" s="8">
        <v>60000</v>
      </c>
      <c r="D16" s="8">
        <v>15000</v>
      </c>
      <c r="E16" s="8">
        <v>300000</v>
      </c>
      <c r="F16" s="7" t="s">
        <v>7</v>
      </c>
      <c r="G16" s="1">
        <v>50</v>
      </c>
      <c r="H16" s="1">
        <v>2500000</v>
      </c>
      <c r="J16" s="1" t="s">
        <v>9</v>
      </c>
      <c r="K16" s="1" t="s">
        <v>25</v>
      </c>
      <c r="L16" s="1">
        <v>28</v>
      </c>
      <c r="M16" s="1">
        <v>8</v>
      </c>
      <c r="N16" s="1">
        <v>20</v>
      </c>
      <c r="O16" s="2">
        <f>((-M16/L16)*IMLOG2(M16/L16)+(-N16/L16)*IMLOG2(N16/L16))</f>
        <v>0.86312056856663</v>
      </c>
      <c r="P16" s="5"/>
    </row>
    <row r="17" spans="1:16" ht="15.75" x14ac:dyDescent="0.25">
      <c r="A17" s="8">
        <v>90366006565</v>
      </c>
      <c r="B17" s="8" t="s">
        <v>44</v>
      </c>
      <c r="C17" s="8">
        <v>120000</v>
      </c>
      <c r="D17" s="8">
        <v>30000</v>
      </c>
      <c r="E17" s="8">
        <v>100000</v>
      </c>
      <c r="F17" s="7" t="s">
        <v>6</v>
      </c>
      <c r="G17" s="1">
        <v>50</v>
      </c>
      <c r="H17" s="1">
        <v>3500000</v>
      </c>
      <c r="J17" s="1"/>
      <c r="K17" s="1" t="s">
        <v>26</v>
      </c>
      <c r="L17" s="1">
        <v>5</v>
      </c>
      <c r="M17" s="1">
        <v>1</v>
      </c>
      <c r="N17" s="1">
        <v>4</v>
      </c>
      <c r="O17" s="2">
        <f>((-M17/L17)*IMLOG2(M17/L17)+(-N17/L17)*IMLOG2(N17/L17))</f>
        <v>0.72192809488736165</v>
      </c>
      <c r="P17" s="5"/>
    </row>
    <row r="18" spans="1:16" ht="15.75" x14ac:dyDescent="0.25">
      <c r="A18" s="7">
        <v>90366006037</v>
      </c>
      <c r="B18" s="7" t="s">
        <v>45</v>
      </c>
      <c r="C18" s="7">
        <v>780000</v>
      </c>
      <c r="D18" s="7">
        <v>195000</v>
      </c>
      <c r="E18" s="7">
        <v>300000</v>
      </c>
      <c r="F18" s="7" t="s">
        <v>6</v>
      </c>
      <c r="G18" s="1">
        <v>50</v>
      </c>
      <c r="H18" s="1">
        <v>3500000</v>
      </c>
      <c r="J18" s="1"/>
      <c r="K18" s="1"/>
      <c r="L18" s="1"/>
      <c r="M18" s="1"/>
      <c r="N18" s="1"/>
      <c r="O18" s="1"/>
      <c r="P18" s="5">
        <f>(O2)-((L16/L2)*O16)-((L17/L2)*O17)</f>
        <v>3.6231670981192177E-3</v>
      </c>
    </row>
    <row r="19" spans="1:16" ht="15.75" x14ac:dyDescent="0.25">
      <c r="A19" s="8">
        <v>90366004358</v>
      </c>
      <c r="B19" s="8" t="s">
        <v>46</v>
      </c>
      <c r="C19" s="8">
        <v>920000</v>
      </c>
      <c r="D19" s="8">
        <v>230000</v>
      </c>
      <c r="E19" s="8">
        <v>100000</v>
      </c>
      <c r="F19" s="7" t="s">
        <v>7</v>
      </c>
      <c r="G19" s="1">
        <v>52</v>
      </c>
      <c r="H19" s="1">
        <v>3500000</v>
      </c>
    </row>
    <row r="20" spans="1:16" ht="15.75" x14ac:dyDescent="0.25">
      <c r="A20" s="7">
        <v>90366002218</v>
      </c>
      <c r="B20" s="7" t="s">
        <v>47</v>
      </c>
      <c r="C20" s="7">
        <v>710000</v>
      </c>
      <c r="D20" s="7">
        <v>170000</v>
      </c>
      <c r="E20" s="7">
        <v>0</v>
      </c>
      <c r="F20" s="7" t="s">
        <v>7</v>
      </c>
      <c r="G20" s="1">
        <v>50</v>
      </c>
      <c r="H20" s="1">
        <v>3500000</v>
      </c>
      <c r="J20" s="1" t="s">
        <v>10</v>
      </c>
      <c r="K20" s="1" t="s">
        <v>11</v>
      </c>
      <c r="L20" s="1" t="s">
        <v>12</v>
      </c>
      <c r="M20" s="1" t="s">
        <v>6</v>
      </c>
      <c r="N20" s="1" t="s">
        <v>7</v>
      </c>
      <c r="O20" s="1" t="s">
        <v>13</v>
      </c>
      <c r="P20" s="1" t="s">
        <v>14</v>
      </c>
    </row>
    <row r="21" spans="1:16" ht="15.75" x14ac:dyDescent="0.25">
      <c r="A21" s="7">
        <v>90366001631</v>
      </c>
      <c r="B21" s="7" t="s">
        <v>48</v>
      </c>
      <c r="C21" s="7">
        <v>560000</v>
      </c>
      <c r="D21" s="7">
        <v>140000</v>
      </c>
      <c r="E21" s="7">
        <v>350000</v>
      </c>
      <c r="F21" s="7" t="s">
        <v>6</v>
      </c>
      <c r="G21" s="1">
        <v>50</v>
      </c>
      <c r="H21" s="1">
        <v>3500000</v>
      </c>
      <c r="J21" s="1" t="s">
        <v>15</v>
      </c>
      <c r="K21" s="1"/>
      <c r="L21" s="1">
        <v>15</v>
      </c>
      <c r="M21" s="1">
        <v>7</v>
      </c>
      <c r="N21" s="1">
        <v>8</v>
      </c>
      <c r="O21" s="11">
        <f>((-M21/L21)*IMLOG2(M21/L21)+(-N21/L21)*IMLOG2(N21/L21))</f>
        <v>0.9967916319816349</v>
      </c>
      <c r="P21" s="3"/>
    </row>
    <row r="22" spans="1:16" ht="15.75" x14ac:dyDescent="0.25">
      <c r="A22" s="7">
        <v>90365000274</v>
      </c>
      <c r="B22" s="7" t="s">
        <v>49</v>
      </c>
      <c r="C22" s="7">
        <v>1800000</v>
      </c>
      <c r="D22" s="7">
        <v>225000</v>
      </c>
      <c r="E22" s="7">
        <v>300000</v>
      </c>
      <c r="F22" s="7" t="s">
        <v>6</v>
      </c>
      <c r="G22" s="1">
        <v>51</v>
      </c>
      <c r="H22" s="1">
        <v>3500000</v>
      </c>
      <c r="J22" s="1" t="s">
        <v>16</v>
      </c>
      <c r="K22" s="1"/>
      <c r="L22" s="1"/>
      <c r="M22" s="1"/>
      <c r="N22" s="1"/>
      <c r="O22" s="11"/>
      <c r="P22" s="4"/>
    </row>
    <row r="23" spans="1:16" ht="15.75" x14ac:dyDescent="0.25">
      <c r="A23" s="7">
        <v>90365000431</v>
      </c>
      <c r="B23" s="7" t="s">
        <v>50</v>
      </c>
      <c r="C23" s="7">
        <v>1980000</v>
      </c>
      <c r="D23" s="7">
        <v>247500</v>
      </c>
      <c r="E23" s="7">
        <v>450000</v>
      </c>
      <c r="F23" s="7" t="s">
        <v>7</v>
      </c>
      <c r="G23" s="1">
        <v>50</v>
      </c>
      <c r="H23" s="10">
        <v>3000000</v>
      </c>
      <c r="J23" s="1"/>
      <c r="K23" s="1" t="s">
        <v>22</v>
      </c>
      <c r="L23" s="1">
        <v>9</v>
      </c>
      <c r="M23" s="1">
        <v>4</v>
      </c>
      <c r="N23" s="1">
        <v>5</v>
      </c>
      <c r="O23" s="11">
        <f>((-M23/L23)*IMLOG2(M23/L23)+(-N23/L23)*IMLOG2(N23/L23))</f>
        <v>0.99107605983822111</v>
      </c>
      <c r="P23" s="4"/>
    </row>
    <row r="24" spans="1:16" ht="15.75" x14ac:dyDescent="0.25">
      <c r="A24" s="7">
        <v>90365000115</v>
      </c>
      <c r="B24" s="7" t="s">
        <v>51</v>
      </c>
      <c r="C24" s="7">
        <v>70000</v>
      </c>
      <c r="D24" s="7">
        <v>17500</v>
      </c>
      <c r="E24" s="7">
        <v>350000</v>
      </c>
      <c r="F24" s="7" t="s">
        <v>7</v>
      </c>
      <c r="G24" s="1">
        <v>50</v>
      </c>
      <c r="H24" s="1">
        <v>3000000</v>
      </c>
      <c r="J24" s="1"/>
      <c r="K24" s="1" t="s">
        <v>21</v>
      </c>
      <c r="L24" s="1">
        <v>6</v>
      </c>
      <c r="M24" s="1">
        <v>3</v>
      </c>
      <c r="N24" s="1">
        <v>3</v>
      </c>
      <c r="O24" s="11">
        <f>((-M24/L24)*IMLOG2(M24/L24)+(-N24/L24)*IMLOG2(N24/L24))</f>
        <v>1</v>
      </c>
      <c r="P24" s="4"/>
    </row>
    <row r="25" spans="1:16" ht="15.75" x14ac:dyDescent="0.25">
      <c r="A25" s="8">
        <v>90365005147</v>
      </c>
      <c r="B25" s="8" t="s">
        <v>52</v>
      </c>
      <c r="C25" s="8">
        <v>400000</v>
      </c>
      <c r="D25" s="8">
        <v>100000</v>
      </c>
      <c r="E25" s="8">
        <v>100000</v>
      </c>
      <c r="F25" s="7" t="s">
        <v>7</v>
      </c>
      <c r="G25" s="1">
        <v>50</v>
      </c>
      <c r="H25" s="1">
        <v>3000000</v>
      </c>
      <c r="J25" s="1"/>
      <c r="K25" s="1"/>
      <c r="L25" s="1"/>
      <c r="M25" s="1"/>
      <c r="N25" s="1"/>
      <c r="O25" s="12"/>
      <c r="P25" s="5">
        <f>(O21)-((L23/L21)*O23)-((L24/L21)*O24)</f>
        <v>2.1459960787022503E-3</v>
      </c>
    </row>
    <row r="26" spans="1:16" ht="15.75" x14ac:dyDescent="0.25">
      <c r="A26" s="8">
        <v>90365005072</v>
      </c>
      <c r="B26" s="8" t="s">
        <v>53</v>
      </c>
      <c r="C26" s="8">
        <v>240000</v>
      </c>
      <c r="D26" s="8">
        <v>60000</v>
      </c>
      <c r="E26" s="8">
        <v>100000</v>
      </c>
      <c r="F26" s="7" t="s">
        <v>7</v>
      </c>
      <c r="G26" s="1">
        <v>50</v>
      </c>
      <c r="H26" s="1">
        <v>3000000</v>
      </c>
      <c r="J26" s="1" t="s">
        <v>19</v>
      </c>
      <c r="K26" s="1"/>
      <c r="L26" s="1"/>
      <c r="M26" s="1"/>
      <c r="N26" s="1"/>
      <c r="O26" s="12"/>
      <c r="P26" s="5"/>
    </row>
    <row r="27" spans="1:16" ht="15.75" x14ac:dyDescent="0.25">
      <c r="A27" s="7">
        <v>90365005074</v>
      </c>
      <c r="B27" s="7" t="s">
        <v>54</v>
      </c>
      <c r="C27" s="7">
        <v>400000</v>
      </c>
      <c r="D27" s="7">
        <v>100000</v>
      </c>
      <c r="E27" s="7">
        <v>100000</v>
      </c>
      <c r="F27" s="7" t="s">
        <v>7</v>
      </c>
      <c r="G27" s="1">
        <v>52</v>
      </c>
      <c r="H27" s="1">
        <v>3000000</v>
      </c>
      <c r="J27" s="1"/>
      <c r="K27" s="1" t="s">
        <v>23</v>
      </c>
      <c r="L27" s="1">
        <v>3</v>
      </c>
      <c r="M27" s="1">
        <v>1</v>
      </c>
      <c r="N27" s="1">
        <v>2</v>
      </c>
      <c r="O27" s="11">
        <f>((-M27/L27)*IMLOG2(M27/L27)+(-N27/L27)*IMLOG2(N27/L27))</f>
        <v>0.91829583405449056</v>
      </c>
      <c r="P27" s="5"/>
    </row>
    <row r="28" spans="1:16" ht="15.75" x14ac:dyDescent="0.25">
      <c r="A28" s="8">
        <v>90365006970</v>
      </c>
      <c r="B28" s="8" t="s">
        <v>55</v>
      </c>
      <c r="C28" s="8">
        <v>480000</v>
      </c>
      <c r="D28" s="8">
        <v>120000</v>
      </c>
      <c r="E28" s="8">
        <v>100000</v>
      </c>
      <c r="F28" s="7" t="s">
        <v>7</v>
      </c>
      <c r="G28" s="1">
        <v>50</v>
      </c>
      <c r="H28" s="1">
        <v>3000000</v>
      </c>
      <c r="J28" s="1"/>
      <c r="K28" s="1" t="s">
        <v>29</v>
      </c>
      <c r="L28" s="1">
        <v>12</v>
      </c>
      <c r="M28" s="1">
        <v>6</v>
      </c>
      <c r="N28" s="1">
        <v>6</v>
      </c>
      <c r="O28" s="11">
        <f>((-M28/L28)*IMLOG2(M28/L28)+(-N28/L28)*IMLOG2(N28/L28))</f>
        <v>1</v>
      </c>
      <c r="P28" s="5"/>
    </row>
    <row r="29" spans="1:16" ht="15.75" x14ac:dyDescent="0.25">
      <c r="A29" s="8">
        <v>90365006963</v>
      </c>
      <c r="B29" s="8" t="s">
        <v>56</v>
      </c>
      <c r="C29" s="8">
        <v>360000</v>
      </c>
      <c r="D29" s="8">
        <v>90000</v>
      </c>
      <c r="E29" s="8">
        <v>100000</v>
      </c>
      <c r="F29" s="7" t="s">
        <v>7</v>
      </c>
      <c r="G29" s="1">
        <v>50</v>
      </c>
      <c r="H29" s="1">
        <v>2000000</v>
      </c>
      <c r="J29" s="1"/>
      <c r="K29" s="1"/>
      <c r="L29" s="1"/>
      <c r="M29" s="1"/>
      <c r="N29" s="1"/>
      <c r="O29" s="12"/>
      <c r="P29" s="5">
        <f>(O21)-((L27/L21)*O27)-((L28/L21)*O28)</f>
        <v>1.313246517073674E-2</v>
      </c>
    </row>
    <row r="30" spans="1:16" ht="15.75" x14ac:dyDescent="0.25">
      <c r="A30" s="7">
        <v>91785002259</v>
      </c>
      <c r="B30" s="7" t="s">
        <v>57</v>
      </c>
      <c r="C30" s="7">
        <v>240000</v>
      </c>
      <c r="D30" s="7">
        <v>60000</v>
      </c>
      <c r="E30" s="7">
        <v>100000</v>
      </c>
      <c r="F30" s="7" t="s">
        <v>7</v>
      </c>
      <c r="G30" s="1">
        <v>50</v>
      </c>
      <c r="H30" s="1">
        <v>2000000</v>
      </c>
      <c r="J30" s="1" t="s">
        <v>20</v>
      </c>
      <c r="K30" s="1"/>
      <c r="L30" s="1"/>
      <c r="M30" s="1"/>
      <c r="N30" s="1"/>
      <c r="O30" s="12"/>
      <c r="P30" s="5"/>
    </row>
    <row r="31" spans="1:16" ht="15.75" x14ac:dyDescent="0.25">
      <c r="A31" s="8">
        <v>91785001569</v>
      </c>
      <c r="B31" s="8" t="s">
        <v>58</v>
      </c>
      <c r="C31" s="8">
        <v>320000</v>
      </c>
      <c r="D31" s="8">
        <v>40000</v>
      </c>
      <c r="E31" s="8">
        <v>100000</v>
      </c>
      <c r="F31" s="7" t="s">
        <v>7</v>
      </c>
      <c r="G31" s="1">
        <v>52</v>
      </c>
      <c r="H31" s="1">
        <v>2000000</v>
      </c>
      <c r="J31" s="1"/>
      <c r="K31" s="1" t="s">
        <v>23</v>
      </c>
      <c r="L31" s="1">
        <v>6</v>
      </c>
      <c r="M31" s="1">
        <v>4</v>
      </c>
      <c r="N31" s="1">
        <v>0</v>
      </c>
      <c r="O31" s="11">
        <v>0</v>
      </c>
      <c r="P31" s="5"/>
    </row>
    <row r="32" spans="1:16" ht="15.75" x14ac:dyDescent="0.25">
      <c r="A32" s="7">
        <v>91785002372</v>
      </c>
      <c r="B32" s="7" t="s">
        <v>59</v>
      </c>
      <c r="C32" s="7">
        <v>120000</v>
      </c>
      <c r="D32" s="7">
        <v>30000</v>
      </c>
      <c r="E32" s="7">
        <v>100000</v>
      </c>
      <c r="F32" s="7" t="s">
        <v>7</v>
      </c>
      <c r="G32" s="1">
        <v>50</v>
      </c>
      <c r="H32" s="1">
        <v>2000000</v>
      </c>
      <c r="J32" s="1"/>
      <c r="K32" s="1" t="s">
        <v>24</v>
      </c>
      <c r="L32" s="1">
        <v>9</v>
      </c>
      <c r="M32" s="1">
        <v>3</v>
      </c>
      <c r="N32" s="1">
        <v>6</v>
      </c>
      <c r="O32" s="11">
        <f>((-M32/L32)*IMLOG2(M32/L32)+(-N32/L32)*IMLOG2(N32/L32))</f>
        <v>0.91829583405449056</v>
      </c>
      <c r="P32" s="5"/>
    </row>
    <row r="33" spans="1:16" ht="15.75" x14ac:dyDescent="0.25">
      <c r="A33" s="8">
        <v>91785002371</v>
      </c>
      <c r="B33" s="8" t="s">
        <v>60</v>
      </c>
      <c r="C33" s="8">
        <v>440000</v>
      </c>
      <c r="D33" s="8">
        <v>110000</v>
      </c>
      <c r="E33" s="8">
        <v>100000</v>
      </c>
      <c r="F33" s="7" t="s">
        <v>7</v>
      </c>
      <c r="G33" s="1">
        <v>40</v>
      </c>
      <c r="H33" s="1">
        <v>2000000</v>
      </c>
      <c r="J33" s="1"/>
      <c r="K33" s="1"/>
      <c r="L33" s="1"/>
      <c r="M33" s="1"/>
      <c r="N33" s="1"/>
      <c r="O33" s="12"/>
      <c r="P33" s="5">
        <f>(O21)-((L31/L21)*O31)-((L32/L21)*O32)</f>
        <v>0.44581413154894056</v>
      </c>
    </row>
    <row r="34" spans="1:16" ht="15.75" x14ac:dyDescent="0.25">
      <c r="A34" s="7">
        <v>91785002375</v>
      </c>
      <c r="B34" s="7" t="s">
        <v>61</v>
      </c>
      <c r="C34" s="7">
        <v>294000</v>
      </c>
      <c r="D34" s="7">
        <v>70000</v>
      </c>
      <c r="E34" s="7">
        <v>100000</v>
      </c>
      <c r="F34" s="7" t="s">
        <v>7</v>
      </c>
      <c r="G34" s="1">
        <v>52</v>
      </c>
      <c r="H34" s="1">
        <v>2000000</v>
      </c>
      <c r="J34" s="1" t="s">
        <v>9</v>
      </c>
      <c r="K34" s="1"/>
      <c r="L34" s="1"/>
      <c r="M34" s="1"/>
      <c r="N34" s="1"/>
      <c r="O34" s="12"/>
      <c r="P34" s="5"/>
    </row>
    <row r="35" spans="1:16" ht="15.75" x14ac:dyDescent="0.25">
      <c r="J35" s="1"/>
      <c r="K35" s="1" t="s">
        <v>25</v>
      </c>
      <c r="L35" s="1">
        <v>14</v>
      </c>
      <c r="M35" s="1">
        <v>6</v>
      </c>
      <c r="N35" s="1">
        <v>8</v>
      </c>
      <c r="O35" s="11">
        <f>((-M35/L35)*IMLOG2(M35/L35)+(-N35/L35)*IMLOG2(N35/L35))</f>
        <v>0.9852281360342523</v>
      </c>
      <c r="P35" s="5"/>
    </row>
    <row r="36" spans="1:16" ht="15.75" x14ac:dyDescent="0.25">
      <c r="J36" s="1"/>
      <c r="K36" s="1" t="s">
        <v>26</v>
      </c>
      <c r="L36" s="1">
        <v>1</v>
      </c>
      <c r="M36" s="1">
        <v>1</v>
      </c>
      <c r="N36" s="1">
        <v>0</v>
      </c>
      <c r="O36" s="11">
        <v>0</v>
      </c>
      <c r="P36" s="5"/>
    </row>
    <row r="37" spans="1:16" ht="15.75" x14ac:dyDescent="0.25">
      <c r="J37" s="1"/>
      <c r="K37" s="1"/>
      <c r="L37" s="1"/>
      <c r="M37" s="1"/>
      <c r="N37" s="1"/>
      <c r="O37" s="12"/>
      <c r="P37" s="5">
        <f>(O21)-((L35/L21)*O35)-((L36/L21)*O36)</f>
        <v>7.7245371682999386E-2</v>
      </c>
    </row>
    <row r="39" spans="1:16" ht="16.5" customHeight="1" x14ac:dyDescent="0.25">
      <c r="J39" s="1" t="s">
        <v>10</v>
      </c>
      <c r="K39" s="1" t="s">
        <v>11</v>
      </c>
      <c r="L39" s="1" t="s">
        <v>12</v>
      </c>
      <c r="M39" s="1" t="s">
        <v>6</v>
      </c>
      <c r="N39" s="1" t="s">
        <v>7</v>
      </c>
      <c r="O39" s="1" t="s">
        <v>13</v>
      </c>
      <c r="P39" s="1" t="s">
        <v>14</v>
      </c>
    </row>
    <row r="40" spans="1:16" ht="15.75" x14ac:dyDescent="0.25">
      <c r="J40" s="1" t="s">
        <v>15</v>
      </c>
      <c r="K40" s="1"/>
      <c r="L40" s="1">
        <v>9</v>
      </c>
      <c r="M40" s="1">
        <v>3</v>
      </c>
      <c r="N40" s="1">
        <v>6</v>
      </c>
      <c r="O40" s="11">
        <f>((-M40/L40)*IMLOG2(M40/L40)+(-N40/L40)*IMLOG2(N40/L40))</f>
        <v>0.91829583405449056</v>
      </c>
      <c r="P40" s="3"/>
    </row>
    <row r="41" spans="1:16" ht="15.75" x14ac:dyDescent="0.25">
      <c r="J41" s="1" t="s">
        <v>16</v>
      </c>
      <c r="K41" s="1"/>
      <c r="L41" s="1"/>
      <c r="M41" s="1"/>
      <c r="N41" s="1"/>
      <c r="O41" s="11"/>
      <c r="P41" s="4"/>
    </row>
    <row r="42" spans="1:16" ht="15.75" x14ac:dyDescent="0.25">
      <c r="J42" s="1"/>
      <c r="K42" s="1" t="s">
        <v>22</v>
      </c>
      <c r="L42" s="1">
        <v>4</v>
      </c>
      <c r="M42" s="1">
        <v>3</v>
      </c>
      <c r="N42" s="1">
        <v>1</v>
      </c>
      <c r="O42" s="11">
        <f>((-M42/L42)*IMLOG2(M42/L42)+(-N42/L42)*IMLOG2(N42/L42))</f>
        <v>0.81127812445913294</v>
      </c>
      <c r="P42" s="4"/>
    </row>
    <row r="43" spans="1:16" ht="15.75" x14ac:dyDescent="0.25">
      <c r="J43" s="1"/>
      <c r="K43" s="1" t="s">
        <v>21</v>
      </c>
      <c r="L43" s="1">
        <v>5</v>
      </c>
      <c r="M43" s="1">
        <v>0</v>
      </c>
      <c r="N43" s="1">
        <v>5</v>
      </c>
      <c r="O43" s="11">
        <v>0</v>
      </c>
      <c r="P43" s="4"/>
    </row>
    <row r="44" spans="1:16" ht="15" customHeight="1" x14ac:dyDescent="0.25">
      <c r="J44" s="1"/>
      <c r="K44" s="1"/>
      <c r="L44" s="1"/>
      <c r="M44" s="1"/>
      <c r="N44" s="1"/>
      <c r="O44" s="12"/>
      <c r="P44" s="5">
        <f>(O40)-((L42/L40)*O42)-((L43/L40)*O43)</f>
        <v>0.55772777873932045</v>
      </c>
    </row>
    <row r="45" spans="1:16" ht="15.75" x14ac:dyDescent="0.25">
      <c r="J45" s="1" t="s">
        <v>19</v>
      </c>
      <c r="K45" s="1"/>
      <c r="L45" s="1"/>
      <c r="M45" s="1"/>
      <c r="N45" s="1"/>
      <c r="O45" s="12"/>
      <c r="P45" s="5"/>
    </row>
    <row r="46" spans="1:16" ht="15.75" x14ac:dyDescent="0.25">
      <c r="J46" s="1"/>
      <c r="K46" s="1" t="s">
        <v>23</v>
      </c>
      <c r="L46" s="1">
        <v>0</v>
      </c>
      <c r="M46" s="1">
        <v>0</v>
      </c>
      <c r="N46" s="1">
        <v>0</v>
      </c>
      <c r="O46" s="11">
        <v>0</v>
      </c>
      <c r="P46" s="5"/>
    </row>
    <row r="47" spans="1:16" ht="15.75" x14ac:dyDescent="0.25">
      <c r="J47" s="1"/>
      <c r="K47" s="1" t="s">
        <v>29</v>
      </c>
      <c r="L47" s="1">
        <v>9</v>
      </c>
      <c r="M47" s="1">
        <v>3</v>
      </c>
      <c r="N47" s="1">
        <v>6</v>
      </c>
      <c r="O47" s="11">
        <f>((-M47/L47)*IMLOG2(M47/L47)+(-N47/L47)*IMLOG2(N47/L47))</f>
        <v>0.91829583405449056</v>
      </c>
      <c r="P47" s="5"/>
    </row>
    <row r="48" spans="1:16" ht="15.75" x14ac:dyDescent="0.25">
      <c r="J48" s="1"/>
      <c r="K48" s="1"/>
      <c r="L48" s="1"/>
      <c r="M48" s="1"/>
      <c r="N48" s="1"/>
      <c r="O48" s="12"/>
      <c r="P48" s="5">
        <f>(O40)-((L46/L40)*O46)-((L47/L40)*O47)</f>
        <v>0</v>
      </c>
    </row>
    <row r="49" spans="2:16" ht="25.5" customHeight="1" x14ac:dyDescent="0.25">
      <c r="J49" s="1" t="s">
        <v>9</v>
      </c>
      <c r="K49" s="1"/>
      <c r="L49" s="1"/>
      <c r="M49" s="1"/>
      <c r="N49" s="1"/>
      <c r="O49" s="12"/>
      <c r="P49" s="5"/>
    </row>
    <row r="50" spans="2:16" ht="15.75" x14ac:dyDescent="0.25">
      <c r="J50" s="1"/>
      <c r="K50" s="1" t="s">
        <v>25</v>
      </c>
      <c r="L50" s="1">
        <v>8</v>
      </c>
      <c r="M50" s="1">
        <v>2</v>
      </c>
      <c r="N50" s="1">
        <v>6</v>
      </c>
      <c r="O50" s="11">
        <f>((-M50/L50)*IMLOG2(M50/L50)+(-N50/L50)*IMLOG2(N50/L50))</f>
        <v>0.81127812445913294</v>
      </c>
      <c r="P50" s="5"/>
    </row>
    <row r="51" spans="2:16" ht="15.75" x14ac:dyDescent="0.25">
      <c r="J51" s="1"/>
      <c r="K51" s="1" t="s">
        <v>26</v>
      </c>
      <c r="L51" s="1">
        <v>1</v>
      </c>
      <c r="M51" s="1">
        <v>1</v>
      </c>
      <c r="N51" s="1">
        <v>0</v>
      </c>
      <c r="O51" s="11">
        <v>0</v>
      </c>
      <c r="P51" s="5"/>
    </row>
    <row r="52" spans="2:16" ht="15.75" x14ac:dyDescent="0.25">
      <c r="B52" t="s">
        <v>27</v>
      </c>
      <c r="J52" s="1"/>
      <c r="K52" s="1"/>
      <c r="L52" s="1"/>
      <c r="M52" s="1"/>
      <c r="N52" s="1"/>
      <c r="O52" s="12"/>
      <c r="P52" s="5">
        <f>(O40)-((L50/L40)*O50)-((L51/L40)*O51)</f>
        <v>0.19715972342415022</v>
      </c>
    </row>
    <row r="54" spans="2:16" ht="18" customHeight="1" x14ac:dyDescent="0.25"/>
    <row r="55" spans="2:16" ht="15.75" x14ac:dyDescent="0.25">
      <c r="J55" s="1" t="s">
        <v>10</v>
      </c>
      <c r="K55" s="1" t="s">
        <v>11</v>
      </c>
      <c r="L55" s="1" t="s">
        <v>12</v>
      </c>
      <c r="M55" s="1" t="s">
        <v>6</v>
      </c>
      <c r="N55" s="1" t="s">
        <v>7</v>
      </c>
      <c r="O55" s="1" t="s">
        <v>13</v>
      </c>
      <c r="P55" s="1" t="s">
        <v>14</v>
      </c>
    </row>
    <row r="56" spans="2:16" ht="15.75" x14ac:dyDescent="0.25">
      <c r="J56" s="1" t="s">
        <v>15</v>
      </c>
      <c r="K56" s="1"/>
      <c r="L56" s="1">
        <v>4</v>
      </c>
      <c r="M56" s="1">
        <v>3</v>
      </c>
      <c r="N56" s="1">
        <v>1</v>
      </c>
      <c r="O56" s="11">
        <f>((-M56/L56)*IMLOG2(M56/L56)+(-N56/L56)*IMLOG2(N56/L56))</f>
        <v>0.81127812445913294</v>
      </c>
      <c r="P56" s="3"/>
    </row>
    <row r="57" spans="2:16" ht="15.75" x14ac:dyDescent="0.25">
      <c r="J57" s="1" t="s">
        <v>19</v>
      </c>
      <c r="K57" s="1"/>
      <c r="L57" s="1"/>
      <c r="M57" s="1"/>
      <c r="N57" s="1"/>
      <c r="O57" s="12"/>
      <c r="P57" s="5"/>
    </row>
    <row r="58" spans="2:16" ht="15.75" x14ac:dyDescent="0.25">
      <c r="J58" s="1"/>
      <c r="K58" s="1" t="s">
        <v>23</v>
      </c>
      <c r="L58" s="1">
        <v>0</v>
      </c>
      <c r="M58" s="1">
        <v>0</v>
      </c>
      <c r="N58" s="1">
        <v>0</v>
      </c>
      <c r="O58" s="11">
        <v>0</v>
      </c>
      <c r="P58" s="5"/>
    </row>
    <row r="59" spans="2:16" ht="24.75" customHeight="1" x14ac:dyDescent="0.25">
      <c r="J59" s="1"/>
      <c r="K59" s="1" t="s">
        <v>29</v>
      </c>
      <c r="L59" s="1">
        <v>4</v>
      </c>
      <c r="M59" s="1">
        <v>3</v>
      </c>
      <c r="N59" s="1">
        <v>1</v>
      </c>
      <c r="O59" s="11">
        <f>((-M59/L59)*IMLOG2(M59/L59)+(-N59/L59)*IMLOG2(N59/L59))</f>
        <v>0.81127812445913294</v>
      </c>
      <c r="P59" s="5">
        <v>0</v>
      </c>
    </row>
    <row r="60" spans="2:16" ht="15.75" x14ac:dyDescent="0.25">
      <c r="J60" s="1"/>
      <c r="K60" s="1"/>
      <c r="L60" s="1"/>
      <c r="M60" s="1"/>
      <c r="N60" s="1"/>
      <c r="O60" s="12"/>
      <c r="P60" s="5"/>
    </row>
    <row r="61" spans="2:16" ht="15.75" x14ac:dyDescent="0.25">
      <c r="J61" s="1" t="s">
        <v>9</v>
      </c>
      <c r="K61" s="1"/>
      <c r="L61" s="1"/>
      <c r="M61" s="1"/>
      <c r="N61" s="1"/>
      <c r="O61" s="12"/>
      <c r="P61" s="5"/>
    </row>
    <row r="62" spans="2:16" ht="15.75" x14ac:dyDescent="0.25">
      <c r="J62" s="1"/>
      <c r="K62" s="1" t="s">
        <v>25</v>
      </c>
      <c r="L62" s="1">
        <v>4</v>
      </c>
      <c r="M62" s="1">
        <v>1</v>
      </c>
      <c r="N62" s="1">
        <v>3</v>
      </c>
      <c r="O62" s="11">
        <f>((-M62/L62)*IMLOG2(M62/L62)+(-N62/L62)*IMLOG2(N62/L62))</f>
        <v>0.81127812445913294</v>
      </c>
      <c r="P62" s="5"/>
    </row>
    <row r="63" spans="2:16" ht="25.5" customHeight="1" x14ac:dyDescent="0.25">
      <c r="J63" s="1"/>
      <c r="K63" s="1" t="s">
        <v>26</v>
      </c>
      <c r="L63" s="1">
        <v>0</v>
      </c>
      <c r="M63" s="1">
        <v>0</v>
      </c>
      <c r="N63" s="1">
        <v>0</v>
      </c>
      <c r="O63" s="11">
        <v>0</v>
      </c>
      <c r="P63" s="5"/>
    </row>
    <row r="64" spans="2:16" ht="15.75" x14ac:dyDescent="0.25">
      <c r="J64" s="1"/>
      <c r="K64" s="1"/>
      <c r="L64" s="1"/>
      <c r="M64" s="1"/>
      <c r="N64" s="1"/>
      <c r="O64" s="12"/>
      <c r="P64" s="5">
        <f>(O56)-((L62/L56)*O62)-((L63/L56)*O63)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2020-03-21T13:44:05Z</dcterms:created>
  <dcterms:modified xsi:type="dcterms:W3CDTF">2020-08-24T14:47:09Z</dcterms:modified>
</cp:coreProperties>
</file>