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051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62" i="1" l="1"/>
  <c r="O60" i="1"/>
  <c r="W55" i="1"/>
  <c r="W64" i="1"/>
  <c r="W63" i="1"/>
  <c r="W52" i="1"/>
  <c r="W51" i="1"/>
  <c r="W50" i="1"/>
  <c r="P63" i="1" l="1"/>
  <c r="X66" i="1"/>
  <c r="X56" i="1"/>
  <c r="X53" i="1"/>
  <c r="AE62" i="1"/>
  <c r="AE61" i="1"/>
  <c r="AE60" i="1"/>
  <c r="AE55" i="1"/>
  <c r="AE54" i="1"/>
  <c r="AE52" i="1"/>
  <c r="AE50" i="1"/>
  <c r="AE45" i="1"/>
  <c r="AE44" i="1"/>
  <c r="AE41" i="1"/>
  <c r="AE39" i="1"/>
  <c r="AE38" i="1"/>
  <c r="AE37" i="1"/>
  <c r="W39" i="1"/>
  <c r="W45" i="1"/>
  <c r="W41" i="1"/>
  <c r="W38" i="1"/>
  <c r="W37" i="1"/>
  <c r="O55" i="1"/>
  <c r="O52" i="1"/>
  <c r="O50" i="1"/>
  <c r="O41" i="1"/>
  <c r="O45" i="1"/>
  <c r="O39" i="1"/>
  <c r="O37" i="1"/>
  <c r="AF63" i="1" l="1"/>
  <c r="AF56" i="1"/>
  <c r="X40" i="1"/>
  <c r="AF53" i="1"/>
  <c r="AF40" i="1"/>
  <c r="AF46" i="1"/>
  <c r="AF43" i="1"/>
  <c r="X46" i="1"/>
  <c r="X43" i="1"/>
  <c r="P56" i="1"/>
  <c r="P53" i="1"/>
  <c r="P46" i="1"/>
  <c r="P40" i="1"/>
  <c r="P43" i="1"/>
  <c r="W31" i="1"/>
  <c r="O31" i="1" l="1"/>
  <c r="W30" i="1"/>
  <c r="W28" i="1"/>
  <c r="W27" i="1"/>
  <c r="W24" i="1"/>
  <c r="W22" i="1"/>
  <c r="W21" i="1"/>
  <c r="W20" i="1"/>
  <c r="X23" i="1" l="1"/>
  <c r="X32" i="1"/>
  <c r="X29" i="1"/>
  <c r="X26" i="1"/>
  <c r="O27" i="1"/>
  <c r="O25" i="1"/>
  <c r="O22" i="1"/>
  <c r="O20" i="1"/>
  <c r="O16" i="1"/>
  <c r="O15" i="1"/>
  <c r="N16" i="3"/>
  <c r="N13" i="3"/>
  <c r="O17" i="3" s="1"/>
  <c r="N6" i="3"/>
  <c r="N4" i="3"/>
  <c r="O8" i="3" s="1"/>
  <c r="F19" i="3"/>
  <c r="G21" i="3" s="1"/>
  <c r="F16" i="3"/>
  <c r="G18" i="3" s="1"/>
  <c r="F9" i="3"/>
  <c r="G11" i="3" s="1"/>
  <c r="F6" i="3"/>
  <c r="G8" i="3" s="1"/>
  <c r="F4" i="3"/>
  <c r="F3" i="3"/>
  <c r="G5" i="3" s="1"/>
  <c r="O10" i="1"/>
  <c r="O3" i="1"/>
  <c r="O4" i="1"/>
  <c r="O66" i="2"/>
  <c r="O63" i="2"/>
  <c r="P67" i="2" s="1"/>
  <c r="O58" i="2"/>
  <c r="O56" i="2"/>
  <c r="O55" i="2"/>
  <c r="O53" i="2"/>
  <c r="P57" i="2" s="1"/>
  <c r="O48" i="2"/>
  <c r="P50" i="2" s="1"/>
  <c r="O45" i="2"/>
  <c r="P47" i="2" s="1"/>
  <c r="O43" i="2"/>
  <c r="O42" i="2"/>
  <c r="P44" i="2" s="1"/>
  <c r="O35" i="2"/>
  <c r="P37" i="2" s="1"/>
  <c r="O32" i="2"/>
  <c r="P34" i="2" s="1"/>
  <c r="O30" i="2"/>
  <c r="O29" i="2"/>
  <c r="P31" i="2" s="1"/>
  <c r="O27" i="2"/>
  <c r="O26" i="2"/>
  <c r="P28" i="2" s="1"/>
  <c r="P21" i="2"/>
  <c r="O20" i="2"/>
  <c r="O19" i="2"/>
  <c r="O16" i="2"/>
  <c r="O13" i="2"/>
  <c r="O12" i="2"/>
  <c r="P11" i="2"/>
  <c r="O10" i="2"/>
  <c r="O9" i="2"/>
  <c r="O6" i="2"/>
  <c r="P7" i="2" s="1"/>
  <c r="O5" i="2"/>
  <c r="O3" i="2"/>
  <c r="P14" i="2" s="1"/>
  <c r="P26" i="1" l="1"/>
  <c r="P32" i="1"/>
  <c r="P29" i="1"/>
  <c r="P23" i="1"/>
  <c r="P60" i="2"/>
  <c r="P18" i="2"/>
  <c r="O9" i="1"/>
  <c r="O13" i="1"/>
  <c r="O12" i="1"/>
  <c r="O7" i="1"/>
  <c r="O6" i="1"/>
  <c r="O2" i="1"/>
  <c r="P17" i="1" s="1"/>
  <c r="P11" i="1" l="1"/>
  <c r="P8" i="1"/>
  <c r="P14" i="1"/>
  <c r="P5" i="1"/>
</calcChain>
</file>

<file path=xl/sharedStrings.xml><?xml version="1.0" encoding="utf-8"?>
<sst xmlns="http://schemas.openxmlformats.org/spreadsheetml/2006/main" count="749" uniqueCount="135">
  <si>
    <t>NasabahId</t>
  </si>
  <si>
    <t>Iin Binti Atjit</t>
  </si>
  <si>
    <t>Nama</t>
  </si>
  <si>
    <t>TunggakanPokok</t>
  </si>
  <si>
    <t>Jangka Waktu</t>
  </si>
  <si>
    <t>Penghasilan</t>
  </si>
  <si>
    <t>Status</t>
  </si>
  <si>
    <t>Pinjaman</t>
  </si>
  <si>
    <t>Angsuran</t>
  </si>
  <si>
    <t>Ya</t>
  </si>
  <si>
    <t>Tidak</t>
  </si>
  <si>
    <t>Atribut</t>
  </si>
  <si>
    <t>Kategori</t>
  </si>
  <si>
    <t>Banyak Kasus</t>
  </si>
  <si>
    <t>Entropy</t>
  </si>
  <si>
    <t>Gain</t>
  </si>
  <si>
    <t>Total Kasus</t>
  </si>
  <si>
    <t>1-2 Juta</t>
  </si>
  <si>
    <t>3-5 Juta</t>
  </si>
  <si>
    <t>Tunggakan Pokok</t>
  </si>
  <si>
    <t>&lt;100000</t>
  </si>
  <si>
    <t>200000-300000</t>
  </si>
  <si>
    <t>&lt;50</t>
  </si>
  <si>
    <t>&gt;50</t>
  </si>
  <si>
    <t>Status (Ya)</t>
  </si>
  <si>
    <t>Status (Tidak)</t>
  </si>
  <si>
    <t xml:space="preserve">Semi </t>
  </si>
  <si>
    <t xml:space="preserve">Eli Syafitri </t>
  </si>
  <si>
    <t>RINI SARTIKA</t>
  </si>
  <si>
    <t xml:space="preserve">Hajirah Budi </t>
  </si>
  <si>
    <t>Chairani</t>
  </si>
  <si>
    <t xml:space="preserve">TUMINI </t>
  </si>
  <si>
    <t xml:space="preserve">LINDA WATI </t>
  </si>
  <si>
    <t>ASPAHANI SITEPU</t>
  </si>
  <si>
    <t>ABDIAH</t>
  </si>
  <si>
    <t xml:space="preserve">RAHMADINI SIAHAAN </t>
  </si>
  <si>
    <t xml:space="preserve">Nuraini </t>
  </si>
  <si>
    <t>SULASTRI</t>
  </si>
  <si>
    <t>NURLENI</t>
  </si>
  <si>
    <t xml:space="preserve">Sumarni Br Girsang </t>
  </si>
  <si>
    <t xml:space="preserve">Leginem </t>
  </si>
  <si>
    <t xml:space="preserve">LENNY RAHMAN S </t>
  </si>
  <si>
    <t xml:space="preserve">KARTINI </t>
  </si>
  <si>
    <t>DEWI LESTARI</t>
  </si>
  <si>
    <t xml:space="preserve">REZA NABILA </t>
  </si>
  <si>
    <t xml:space="preserve">NANDA NURLAILA 
</t>
  </si>
  <si>
    <t xml:space="preserve">NELLI MUNTHE </t>
  </si>
  <si>
    <t xml:space="preserve">BONTOR TATY </t>
  </si>
  <si>
    <t xml:space="preserve">YOSSY DEVIRA </t>
  </si>
  <si>
    <t xml:space="preserve">NURMASYITAH </t>
  </si>
  <si>
    <t xml:space="preserve">YENDRIYATI </t>
  </si>
  <si>
    <t xml:space="preserve">SUSAN ILALIFA </t>
  </si>
  <si>
    <t xml:space="preserve">YUNITASARI </t>
  </si>
  <si>
    <t xml:space="preserve">LAMRIYATI </t>
  </si>
  <si>
    <t>SUKMAWATI</t>
  </si>
  <si>
    <t xml:space="preserve">YULINDA LUBIS </t>
  </si>
  <si>
    <t>DELIANA SIHOTANG</t>
  </si>
  <si>
    <t xml:space="preserve">MUTIARA FLORIDA  </t>
  </si>
  <si>
    <t>KRISTINA NATALIA</t>
  </si>
  <si>
    <t>RAFIKA DURI</t>
  </si>
  <si>
    <t xml:space="preserve">SYEH MALEM </t>
  </si>
  <si>
    <t xml:space="preserve">DEWI GUSTIKA 
</t>
  </si>
  <si>
    <t>DERMAWATY</t>
  </si>
  <si>
    <t xml:space="preserve">ROHAYA </t>
  </si>
  <si>
    <t xml:space="preserve">Kezia Maslia </t>
  </si>
  <si>
    <t>2-5 Juta</t>
  </si>
  <si>
    <t>100000-500000</t>
  </si>
  <si>
    <t>5-8 Juta</t>
  </si>
  <si>
    <t>100000-200000</t>
  </si>
  <si>
    <t xml:space="preserve">SAWIYAH </t>
  </si>
  <si>
    <t xml:space="preserve">MAISARAH </t>
  </si>
  <si>
    <t xml:space="preserve">SURATMI </t>
  </si>
  <si>
    <t xml:space="preserve">BONIRAH </t>
  </si>
  <si>
    <t>JULIDAR BINTI SUBARI</t>
  </si>
  <si>
    <t>TIKA CAHAYAT</t>
  </si>
  <si>
    <t>RIDAWATY BR SEMBIRING</t>
  </si>
  <si>
    <t>SITI BR MANIK</t>
  </si>
  <si>
    <t>NURHAYAT</t>
  </si>
  <si>
    <t xml:space="preserve">MULIANI </t>
  </si>
  <si>
    <t xml:space="preserve">PIA NOVA SARI </t>
  </si>
  <si>
    <t xml:space="preserve">ZEVA GUSTI LALAN </t>
  </si>
  <si>
    <t>RENTINA SIMBOLON</t>
  </si>
  <si>
    <t xml:space="preserve">SANTI SAFITRI </t>
  </si>
  <si>
    <t xml:space="preserve">ASRI RAMADHANI </t>
  </si>
  <si>
    <t>FARIDA BR HUTABARAT</t>
  </si>
  <si>
    <t xml:space="preserve">ERNAWATY </t>
  </si>
  <si>
    <t>ROIDA SIBARANI</t>
  </si>
  <si>
    <t>NOVA DAMAYANTI PILIANG</t>
  </si>
  <si>
    <t xml:space="preserve">ERIKA LINDA PANJAITAN </t>
  </si>
  <si>
    <t xml:space="preserve">ANISA NOPIA </t>
  </si>
  <si>
    <t xml:space="preserve">NILA YANTI </t>
  </si>
  <si>
    <t xml:space="preserve">MIA FITRIA </t>
  </si>
  <si>
    <t>AMINNA SITOHANG</t>
  </si>
  <si>
    <t>SRY ROYANI TAMPUBOLON</t>
  </si>
  <si>
    <t>AGUSTINA</t>
  </si>
  <si>
    <t xml:space="preserve">RINDU BR SIREGAR </t>
  </si>
  <si>
    <t xml:space="preserve">ERLY TRIANA </t>
  </si>
  <si>
    <t xml:space="preserve">IHDA WARDANI </t>
  </si>
  <si>
    <t xml:space="preserve">M SELWI KUMARI </t>
  </si>
  <si>
    <t xml:space="preserve">SRI RAHAYU </t>
  </si>
  <si>
    <t xml:space="preserve">ARI ASIAWATI </t>
  </si>
  <si>
    <t xml:space="preserve">PESTA SITOMPUL </t>
  </si>
  <si>
    <t xml:space="preserve">JURAINI </t>
  </si>
  <si>
    <t>WAGISAH</t>
  </si>
  <si>
    <t xml:space="preserve">SRI MULIANI HARAHAP </t>
  </si>
  <si>
    <t>JUNI SARI LAIA</t>
  </si>
  <si>
    <t xml:space="preserve">EMILDA NAPITUPULU </t>
  </si>
  <si>
    <t xml:space="preserve">NANDA NURLAILA </t>
  </si>
  <si>
    <t xml:space="preserve">ANITA SARI TORONG </t>
  </si>
  <si>
    <t xml:space="preserve">YESSI ADERINA BR GINTING </t>
  </si>
  <si>
    <t>RIANTY LUGIANA SIDABUTAR</t>
  </si>
  <si>
    <t xml:space="preserve">LASMIANI </t>
  </si>
  <si>
    <t>WAGINEM</t>
  </si>
  <si>
    <t xml:space="preserve">JAMILAH </t>
  </si>
  <si>
    <t>NGATINI</t>
  </si>
  <si>
    <t xml:space="preserve">SITI AMINAH HARAHAP </t>
  </si>
  <si>
    <t xml:space="preserve">ERLI MEPA PASARIBU </t>
  </si>
  <si>
    <t xml:space="preserve">SUMANTY </t>
  </si>
  <si>
    <t>DIAN ANGGREANI BR SIMANJUNTAK</t>
  </si>
  <si>
    <t xml:space="preserve">SUHERNI </t>
  </si>
  <si>
    <t xml:space="preserve">SUSIYANTI </t>
  </si>
  <si>
    <t>FITRI WAHYUNI</t>
  </si>
  <si>
    <t xml:space="preserve">MUTIARA FLORIDA </t>
  </si>
  <si>
    <t>LULU ALAWIYAH</t>
  </si>
  <si>
    <t xml:space="preserve">T NINA NURHAFIZA </t>
  </si>
  <si>
    <t>RATNA JUWITA BR SEMBIRING</t>
  </si>
  <si>
    <t>IDA PARIANI</t>
  </si>
  <si>
    <t>1-2.5 Juta</t>
  </si>
  <si>
    <t>2.5-5.5 Juta</t>
  </si>
  <si>
    <t>Bunga</t>
  </si>
  <si>
    <t>100-200</t>
  </si>
  <si>
    <t>200-300</t>
  </si>
  <si>
    <t>100-250</t>
  </si>
  <si>
    <t>250-350</t>
  </si>
  <si>
    <t>penghasilan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</si>
</sst>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">
    <xf numFmtId="0" fontId="0" fillId="0" borderId="0"/>
    <xf numFmtId="0" fontId="2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1" applyNumberFormat="0" applyFon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/>
    <xf numFmtId="0" fontId="36" fillId="0" borderId="9" xfId="0" applyFont="1" applyBorder="1" applyAlignment="1">
      <alignment horizontal="left"/>
    </xf>
    <xf numFmtId="0" fontId="36" fillId="18" borderId="9" xfId="44" applyFont="1" applyFill="1" applyBorder="1" applyAlignment="1">
      <alignment horizontal="left"/>
    </xf>
    <xf numFmtId="0" fontId="0" fillId="0" borderId="0" xfId="0"/>
    <xf numFmtId="0" fontId="35" fillId="0" borderId="9" xfId="0" applyFont="1" applyBorder="1" applyAlignment="1">
      <alignment horizontal="left"/>
    </xf>
    <xf numFmtId="0" fontId="36" fillId="17" borderId="9" xfId="0" applyFont="1" applyFill="1" applyBorder="1" applyAlignment="1">
      <alignment horizontal="left" vertical="center"/>
    </xf>
    <xf numFmtId="0" fontId="36" fillId="17" borderId="9" xfId="1" applyFont="1" applyFill="1" applyBorder="1" applyAlignment="1">
      <alignment horizontal="left"/>
    </xf>
    <xf numFmtId="0" fontId="35" fillId="0" borderId="9" xfId="0" applyFont="1" applyBorder="1" applyAlignment="1">
      <alignment horizontal="left" vertical="center"/>
    </xf>
    <xf numFmtId="0" fontId="36" fillId="18" borderId="9" xfId="1" applyFont="1" applyFill="1" applyBorder="1" applyAlignment="1">
      <alignment horizontal="left"/>
    </xf>
    <xf numFmtId="0" fontId="36" fillId="17" borderId="9" xfId="44" applyFont="1" applyFill="1" applyBorder="1" applyAlignment="1">
      <alignment horizontal="left"/>
    </xf>
    <xf numFmtId="0" fontId="36" fillId="17" borderId="9" xfId="0" applyFont="1" applyFill="1" applyBorder="1" applyAlignment="1">
      <alignment horizontal="left"/>
    </xf>
    <xf numFmtId="0" fontId="35" fillId="0" borderId="9" xfId="0" applyFont="1" applyFill="1" applyBorder="1" applyAlignment="1">
      <alignment horizontal="left"/>
    </xf>
    <xf numFmtId="164" fontId="35" fillId="0" borderId="9" xfId="0" applyNumberFormat="1" applyFont="1" applyBorder="1" applyAlignment="1">
      <alignment horizontal="left"/>
    </xf>
    <xf numFmtId="164" fontId="35" fillId="0" borderId="9" xfId="0" applyNumberFormat="1" applyFont="1" applyFill="1" applyBorder="1" applyAlignment="1">
      <alignment horizontal="left"/>
    </xf>
    <xf numFmtId="0" fontId="36" fillId="17" borderId="9" xfId="0" applyFont="1" applyFill="1" applyBorder="1"/>
    <xf numFmtId="0" fontId="38" fillId="0" borderId="9" xfId="0" applyFont="1" applyBorder="1" applyAlignment="1">
      <alignment horizontal="left"/>
    </xf>
    <xf numFmtId="0" fontId="38" fillId="0" borderId="9" xfId="0" applyFont="1" applyFill="1" applyBorder="1" applyAlignment="1">
      <alignment horizontal="left"/>
    </xf>
    <xf numFmtId="164" fontId="38" fillId="0" borderId="9" xfId="0" applyNumberFormat="1" applyFont="1" applyBorder="1" applyAlignment="1">
      <alignment horizontal="left"/>
    </xf>
    <xf numFmtId="164" fontId="38" fillId="0" borderId="9" xfId="0" applyNumberFormat="1" applyFont="1" applyFill="1" applyBorder="1" applyAlignment="1">
      <alignment horizontal="left"/>
    </xf>
    <xf numFmtId="0" fontId="38" fillId="0" borderId="9" xfId="0" applyFont="1" applyBorder="1" applyAlignment="1">
      <alignment horizontal="left" vertical="center"/>
    </xf>
    <xf numFmtId="0" fontId="38" fillId="0" borderId="9" xfId="0" applyFont="1" applyFill="1" applyBorder="1" applyAlignment="1">
      <alignment horizontal="left" vertical="center"/>
    </xf>
    <xf numFmtId="0" fontId="0" fillId="0" borderId="9" xfId="0" applyBorder="1"/>
    <xf numFmtId="0" fontId="40" fillId="0" borderId="9" xfId="0" applyFont="1" applyBorder="1" applyAlignment="1">
      <alignment horizontal="left"/>
    </xf>
    <xf numFmtId="0" fontId="37" fillId="19" borderId="9" xfId="1" applyFont="1" applyFill="1" applyBorder="1" applyAlignment="1">
      <alignment horizontal="left"/>
    </xf>
    <xf numFmtId="0" fontId="36" fillId="20" borderId="9" xfId="0" applyFont="1" applyFill="1" applyBorder="1" applyAlignment="1">
      <alignment horizontal="left" vertical="center"/>
    </xf>
    <xf numFmtId="0" fontId="37" fillId="19" borderId="9" xfId="44" applyFont="1" applyFill="1" applyBorder="1" applyAlignment="1">
      <alignment horizontal="left"/>
    </xf>
    <xf numFmtId="0" fontId="37" fillId="20" borderId="9" xfId="0" applyFont="1" applyFill="1" applyBorder="1" applyAlignment="1">
      <alignment horizontal="left" vertical="center"/>
    </xf>
    <xf numFmtId="0" fontId="36" fillId="20" borderId="9" xfId="0" applyFont="1" applyFill="1" applyBorder="1" applyAlignment="1">
      <alignment horizontal="left"/>
    </xf>
    <xf numFmtId="0" fontId="36" fillId="20" borderId="9" xfId="0" applyFont="1" applyFill="1" applyBorder="1"/>
    <xf numFmtId="0" fontId="39" fillId="0" borderId="9" xfId="0" applyFont="1" applyBorder="1"/>
    <xf numFmtId="0" fontId="38" fillId="17" borderId="9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39" fillId="0" borderId="9" xfId="0" applyFont="1" applyBorder="1" applyAlignment="1">
      <alignment horizontal="left"/>
    </xf>
    <xf numFmtId="164" fontId="39" fillId="0" borderId="9" xfId="0" applyNumberFormat="1" applyFont="1" applyBorder="1" applyAlignment="1">
      <alignment horizontal="left"/>
    </xf>
    <xf numFmtId="0" fontId="0" fillId="17" borderId="0" xfId="0" applyFill="1"/>
    <xf numFmtId="0" fontId="38" fillId="0" borderId="9" xfId="0" applyFont="1" applyBorder="1"/>
    <xf numFmtId="0" fontId="38" fillId="0" borderId="10" xfId="0" applyFont="1" applyFill="1" applyBorder="1" applyAlignment="1">
      <alignment horizontal="left"/>
    </xf>
    <xf numFmtId="0" fontId="37" fillId="21" borderId="9" xfId="1" applyFont="1" applyFill="1" applyBorder="1" applyAlignment="1">
      <alignment horizontal="center"/>
    </xf>
    <xf numFmtId="0" fontId="36" fillId="17" borderId="9" xfId="0" applyFont="1" applyFill="1" applyBorder="1" applyAlignment="1">
      <alignment horizontal="center" vertical="center"/>
    </xf>
    <xf numFmtId="0" fontId="37" fillId="17" borderId="9" xfId="0" applyFont="1" applyFill="1" applyBorder="1" applyAlignment="1">
      <alignment horizontal="center" vertical="center"/>
    </xf>
    <xf numFmtId="0" fontId="36" fillId="17" borderId="9" xfId="0" applyFont="1" applyFill="1" applyBorder="1" applyAlignment="1">
      <alignment horizontal="center"/>
    </xf>
    <xf numFmtId="0" fontId="40" fillId="17" borderId="9" xfId="0" applyFont="1" applyFill="1" applyBorder="1" applyAlignment="1">
      <alignment horizontal="left"/>
    </xf>
  </cellXfs>
  <cellStyles count="87">
    <cellStyle name="20% - Accent1 2" xfId="21"/>
    <cellStyle name="20% - Accent1 2 2" xfId="64"/>
    <cellStyle name="20% - Accent2 2" xfId="30"/>
    <cellStyle name="20% - Accent2 2 2" xfId="73"/>
    <cellStyle name="20% - Accent3 2" xfId="34"/>
    <cellStyle name="20% - Accent3 2 2" xfId="77"/>
    <cellStyle name="20% - Accent4 2" xfId="36"/>
    <cellStyle name="20% - Accent4 2 2" xfId="79"/>
    <cellStyle name="20% - Accent5 2" xfId="28"/>
    <cellStyle name="20% - Accent5 2 2" xfId="71"/>
    <cellStyle name="20% - Accent6 2" xfId="32"/>
    <cellStyle name="20% - Accent6 2 2" xfId="75"/>
    <cellStyle name="40% - Accent1 2" xfId="3"/>
    <cellStyle name="40% - Accent1 2 2" xfId="46"/>
    <cellStyle name="40% - Accent2 2" xfId="11"/>
    <cellStyle name="40% - Accent2 2 2" xfId="54"/>
    <cellStyle name="40% - Accent3 2" xfId="9"/>
    <cellStyle name="40% - Accent3 2 2" xfId="52"/>
    <cellStyle name="40% - Accent4 2" xfId="37"/>
    <cellStyle name="40% - Accent4 2 2" xfId="80"/>
    <cellStyle name="40% - Accent5 2" xfId="39"/>
    <cellStyle name="40% - Accent5 2 2" xfId="82"/>
    <cellStyle name="40% - Accent6 2" xfId="42"/>
    <cellStyle name="40% - Accent6 2 2" xfId="85"/>
    <cellStyle name="60% - Accent1 2" xfId="27"/>
    <cellStyle name="60% - Accent1 2 2" xfId="70"/>
    <cellStyle name="60% - Accent2 2" xfId="31"/>
    <cellStyle name="60% - Accent2 2 2" xfId="74"/>
    <cellStyle name="60% - Accent3 2" xfId="19"/>
    <cellStyle name="60% - Accent3 2 2" xfId="62"/>
    <cellStyle name="60% - Accent4 2" xfId="7"/>
    <cellStyle name="60% - Accent4 2 2" xfId="50"/>
    <cellStyle name="60% - Accent5 2" xfId="40"/>
    <cellStyle name="60% - Accent5 2 2" xfId="83"/>
    <cellStyle name="60% - Accent6 2" xfId="43"/>
    <cellStyle name="60% - Accent6 2 2" xfId="86"/>
    <cellStyle name="Accent1 2" xfId="26"/>
    <cellStyle name="Accent1 2 2" xfId="69"/>
    <cellStyle name="Accent2 2" xfId="29"/>
    <cellStyle name="Accent2 2 2" xfId="72"/>
    <cellStyle name="Accent3 2" xfId="33"/>
    <cellStyle name="Accent3 2 2" xfId="76"/>
    <cellStyle name="Accent4 2" xfId="35"/>
    <cellStyle name="Accent4 2 2" xfId="78"/>
    <cellStyle name="Accent5 2" xfId="38"/>
    <cellStyle name="Accent5 2 2" xfId="81"/>
    <cellStyle name="Accent6 2" xfId="41"/>
    <cellStyle name="Accent6 2 2" xfId="84"/>
    <cellStyle name="Bad 2" xfId="24"/>
    <cellStyle name="Bad 2 2" xfId="67"/>
    <cellStyle name="Calculation 2" xfId="20"/>
    <cellStyle name="Calculation 2 2" xfId="63"/>
    <cellStyle name="CExplanatory Text" xfId="12"/>
    <cellStyle name="CExplanatory Text 2" xfId="55"/>
    <cellStyle name="Check Cell 2" xfId="6"/>
    <cellStyle name="Check Cell 2 2" xfId="49"/>
    <cellStyle name="Good 2" xfId="18"/>
    <cellStyle name="Good 2 2" xfId="61"/>
    <cellStyle name="Heading 1 2" xfId="13"/>
    <cellStyle name="Heading 1 2 2" xfId="56"/>
    <cellStyle name="Heading 2 2" xfId="5"/>
    <cellStyle name="Heading 2 2 2" xfId="48"/>
    <cellStyle name="Heading 3 2" xfId="14"/>
    <cellStyle name="Heading 3 2 2" xfId="57"/>
    <cellStyle name="Heading 4 2" xfId="15"/>
    <cellStyle name="Heading 4 2 2" xfId="58"/>
    <cellStyle name="Input 2" xfId="16"/>
    <cellStyle name="Input 2 2" xfId="59"/>
    <cellStyle name="Linked Cell 2" xfId="22"/>
    <cellStyle name="Linked Cell 2 2" xfId="65"/>
    <cellStyle name="Neutral 2" xfId="25"/>
    <cellStyle name="Neutral 2 2" xfId="68"/>
    <cellStyle name="Normal" xfId="0" builtinId="0"/>
    <cellStyle name="Normal 2" xfId="2"/>
    <cellStyle name="Normal 2 2" xfId="45"/>
    <cellStyle name="Normal 3" xfId="1"/>
    <cellStyle name="Normal 3 2" xfId="44"/>
    <cellStyle name="Note 2" xfId="4"/>
    <cellStyle name="Note 2 2" xfId="47"/>
    <cellStyle name="Output 2" xfId="17"/>
    <cellStyle name="Output 2 2" xfId="60"/>
    <cellStyle name="Title 2" xfId="10"/>
    <cellStyle name="Title 2 2" xfId="53"/>
    <cellStyle name="Total 2" xfId="23"/>
    <cellStyle name="Total 2 2" xfId="66"/>
    <cellStyle name="Warning Text 2" xfId="8"/>
    <cellStyle name="Warning Text 2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5"/>
  <sheetViews>
    <sheetView tabSelected="1" zoomScale="78" zoomScaleNormal="78" workbookViewId="0">
      <selection activeCell="J1" sqref="J1:P17"/>
    </sheetView>
  </sheetViews>
  <sheetFormatPr defaultRowHeight="15" x14ac:dyDescent="0.25"/>
  <cols>
    <col min="1" max="1" width="19.42578125" customWidth="1"/>
    <col min="2" max="2" width="38.5703125" customWidth="1"/>
    <col min="3" max="3" width="11.85546875" customWidth="1"/>
    <col min="4" max="4" width="12" style="4" customWidth="1"/>
    <col min="5" max="5" width="12.28515625" customWidth="1"/>
    <col min="6" max="6" width="19.28515625" customWidth="1"/>
    <col min="7" max="7" width="23" customWidth="1"/>
    <col min="8" max="8" width="4.140625" customWidth="1"/>
    <col min="9" max="9" width="5.140625" customWidth="1"/>
    <col min="10" max="10" width="11" customWidth="1"/>
    <col min="11" max="11" width="14.5703125" customWidth="1"/>
    <col min="12" max="12" width="12" customWidth="1"/>
    <col min="13" max="13" width="11.28515625" customWidth="1"/>
    <col min="14" max="14" width="8.7109375" customWidth="1"/>
    <col min="15" max="15" width="11" customWidth="1"/>
    <col min="16" max="16" width="9.140625" customWidth="1"/>
    <col min="17" max="17" width="1.85546875" customWidth="1"/>
    <col min="18" max="18" width="14.140625" customWidth="1"/>
    <col min="19" max="19" width="11.5703125" customWidth="1"/>
    <col min="25" max="25" width="2" customWidth="1"/>
  </cols>
  <sheetData>
    <row r="1" spans="1:18" x14ac:dyDescent="0.25">
      <c r="A1" s="38" t="s">
        <v>0</v>
      </c>
      <c r="B1" s="38" t="s">
        <v>2</v>
      </c>
      <c r="C1" s="39" t="s">
        <v>4</v>
      </c>
      <c r="D1" s="39" t="s">
        <v>129</v>
      </c>
      <c r="E1" s="40" t="s">
        <v>5</v>
      </c>
      <c r="F1" s="41" t="s">
        <v>7</v>
      </c>
      <c r="G1" s="41" t="s">
        <v>8</v>
      </c>
      <c r="H1" s="41" t="s">
        <v>6</v>
      </c>
      <c r="J1" s="16" t="s">
        <v>11</v>
      </c>
      <c r="K1" s="16" t="s">
        <v>12</v>
      </c>
      <c r="L1" s="16" t="s">
        <v>13</v>
      </c>
      <c r="M1" s="16" t="s">
        <v>24</v>
      </c>
      <c r="N1" s="16" t="s">
        <v>25</v>
      </c>
      <c r="O1" s="16" t="s">
        <v>14</v>
      </c>
      <c r="P1" s="17" t="s">
        <v>15</v>
      </c>
      <c r="R1">
        <v>1</v>
      </c>
    </row>
    <row r="2" spans="1:18" x14ac:dyDescent="0.25">
      <c r="A2" s="7">
        <v>90364003008</v>
      </c>
      <c r="B2" s="7" t="s">
        <v>26</v>
      </c>
      <c r="C2" s="6">
        <v>50</v>
      </c>
      <c r="D2" s="6">
        <v>150000</v>
      </c>
      <c r="E2" s="6">
        <v>2000000</v>
      </c>
      <c r="F2" s="11">
        <v>5000000</v>
      </c>
      <c r="G2" s="11">
        <v>150000</v>
      </c>
      <c r="H2" s="15" t="s">
        <v>9</v>
      </c>
      <c r="J2" s="16" t="s">
        <v>16</v>
      </c>
      <c r="K2" s="16"/>
      <c r="L2" s="16">
        <v>100</v>
      </c>
      <c r="M2" s="16">
        <v>46</v>
      </c>
      <c r="N2" s="16">
        <v>54</v>
      </c>
      <c r="O2" s="18">
        <f>((-M2/L2)*IMLOG2(M2/L2)+(-N2/L2)*IMLOG2(N2/L2))</f>
        <v>0.99537843882022492</v>
      </c>
      <c r="P2" s="17"/>
    </row>
    <row r="3" spans="1:18" x14ac:dyDescent="0.25">
      <c r="A3" s="7">
        <v>90364006100</v>
      </c>
      <c r="B3" s="7" t="s">
        <v>27</v>
      </c>
      <c r="C3" s="6">
        <v>40</v>
      </c>
      <c r="D3" s="6">
        <v>280000</v>
      </c>
      <c r="E3" s="6">
        <v>3000000</v>
      </c>
      <c r="F3" s="11">
        <v>5000000</v>
      </c>
      <c r="G3" s="11">
        <v>200000</v>
      </c>
      <c r="H3" s="15" t="s">
        <v>9</v>
      </c>
      <c r="J3" s="16"/>
      <c r="K3" s="16" t="s">
        <v>127</v>
      </c>
      <c r="L3" s="16">
        <v>40</v>
      </c>
      <c r="M3" s="16">
        <v>22</v>
      </c>
      <c r="N3" s="16">
        <v>18</v>
      </c>
      <c r="O3" s="18">
        <f>((-M3/L3)*IMLOG2(M3/L3)+(-N3/L3)*IMLOG2(N3/L3))</f>
        <v>0.99277445398780828</v>
      </c>
      <c r="P3" s="17"/>
    </row>
    <row r="4" spans="1:18" x14ac:dyDescent="0.25">
      <c r="A4" s="7">
        <v>90366004567</v>
      </c>
      <c r="B4" s="9" t="s">
        <v>28</v>
      </c>
      <c r="C4" s="6">
        <v>50</v>
      </c>
      <c r="D4" s="6">
        <v>280000</v>
      </c>
      <c r="E4" s="6">
        <v>3000000</v>
      </c>
      <c r="F4" s="11">
        <v>5000000</v>
      </c>
      <c r="G4" s="11">
        <v>200000</v>
      </c>
      <c r="H4" s="15" t="s">
        <v>9</v>
      </c>
      <c r="J4" s="16" t="s">
        <v>5</v>
      </c>
      <c r="K4" s="16" t="s">
        <v>128</v>
      </c>
      <c r="L4" s="16">
        <v>60</v>
      </c>
      <c r="M4" s="16">
        <v>24</v>
      </c>
      <c r="N4" s="16">
        <v>36</v>
      </c>
      <c r="O4" s="18">
        <f>((-M4/L4)*IMLOG2(M4/L4)+(-N4/L4)*IMLOG2(N4/L4))</f>
        <v>0.97095059445466747</v>
      </c>
      <c r="P4" s="17"/>
    </row>
    <row r="5" spans="1:18" x14ac:dyDescent="0.25">
      <c r="A5" s="9">
        <v>90366002190</v>
      </c>
      <c r="B5" s="9" t="s">
        <v>29</v>
      </c>
      <c r="C5" s="6">
        <v>50</v>
      </c>
      <c r="D5" s="6">
        <v>280000</v>
      </c>
      <c r="E5" s="6">
        <v>3000000</v>
      </c>
      <c r="F5" s="11">
        <v>5000000</v>
      </c>
      <c r="G5" s="11">
        <v>200000</v>
      </c>
      <c r="H5" s="15" t="s">
        <v>9</v>
      </c>
      <c r="J5" s="16"/>
      <c r="K5" s="16"/>
      <c r="L5" s="16"/>
      <c r="M5" s="16"/>
      <c r="N5" s="16"/>
      <c r="O5" s="18"/>
      <c r="P5" s="19">
        <f>(O2)-((L3/L2)*O3)-((L4/L2)*O4)</f>
        <v>1.5698300552301148E-2</v>
      </c>
    </row>
    <row r="6" spans="1:18" x14ac:dyDescent="0.25">
      <c r="A6" s="9">
        <v>90366001056</v>
      </c>
      <c r="B6" s="7" t="s">
        <v>30</v>
      </c>
      <c r="C6" s="6">
        <v>50</v>
      </c>
      <c r="D6" s="6">
        <v>280000</v>
      </c>
      <c r="E6" s="6">
        <v>3000000</v>
      </c>
      <c r="F6" s="11">
        <v>5000000</v>
      </c>
      <c r="G6" s="11">
        <v>200000</v>
      </c>
      <c r="H6" s="15" t="s">
        <v>9</v>
      </c>
      <c r="J6" s="16"/>
      <c r="K6" s="21" t="s">
        <v>18</v>
      </c>
      <c r="L6" s="16">
        <v>75</v>
      </c>
      <c r="M6" s="16">
        <v>43</v>
      </c>
      <c r="N6" s="16">
        <v>32</v>
      </c>
      <c r="O6" s="18">
        <f>((-M6/L6)*IMLOG2(M6/L6)+(-N6/L6)*IMLOG2(N6/L6))</f>
        <v>0.98442689780001114</v>
      </c>
      <c r="P6" s="19"/>
    </row>
    <row r="7" spans="1:18" x14ac:dyDescent="0.25">
      <c r="A7" s="7">
        <v>90366002017</v>
      </c>
      <c r="B7" s="7" t="s">
        <v>31</v>
      </c>
      <c r="C7" s="6">
        <v>50</v>
      </c>
      <c r="D7" s="6">
        <v>280000</v>
      </c>
      <c r="E7" s="6">
        <v>3000000</v>
      </c>
      <c r="F7" s="11">
        <v>5000000</v>
      </c>
      <c r="G7" s="11">
        <v>200000</v>
      </c>
      <c r="H7" s="15" t="s">
        <v>9</v>
      </c>
      <c r="J7" s="16" t="s">
        <v>7</v>
      </c>
      <c r="K7" s="21" t="s">
        <v>67</v>
      </c>
      <c r="L7" s="16">
        <v>25</v>
      </c>
      <c r="M7" s="16">
        <v>3</v>
      </c>
      <c r="N7" s="16">
        <v>22</v>
      </c>
      <c r="O7" s="18">
        <f>((-M7/L7)*IMLOG2(M7/L7)+(-N7/L7)*IMLOG2(N7/L7))</f>
        <v>0.52936086528736415</v>
      </c>
      <c r="P7" s="19"/>
    </row>
    <row r="8" spans="1:18" x14ac:dyDescent="0.25">
      <c r="A8" s="9">
        <v>90366000161</v>
      </c>
      <c r="B8" s="9" t="s">
        <v>32</v>
      </c>
      <c r="C8" s="6">
        <v>50</v>
      </c>
      <c r="D8" s="6">
        <v>320000</v>
      </c>
      <c r="E8" s="6">
        <v>5000000</v>
      </c>
      <c r="F8" s="11">
        <v>7000000</v>
      </c>
      <c r="G8" s="11">
        <v>250000</v>
      </c>
      <c r="H8" s="15" t="s">
        <v>9</v>
      </c>
      <c r="J8" s="16"/>
      <c r="K8" s="16"/>
      <c r="L8" s="16"/>
      <c r="M8" s="16"/>
      <c r="N8" s="16"/>
      <c r="O8" s="18"/>
      <c r="P8" s="19">
        <f>(O2)-((L6/L2)*O6)-((L7/L2)*O7)</f>
        <v>0.12471804914837556</v>
      </c>
    </row>
    <row r="9" spans="1:18" x14ac:dyDescent="0.25">
      <c r="A9" s="7">
        <v>90366001706</v>
      </c>
      <c r="B9" s="7" t="s">
        <v>33</v>
      </c>
      <c r="C9" s="6">
        <v>45</v>
      </c>
      <c r="D9" s="6">
        <v>320000</v>
      </c>
      <c r="E9" s="6">
        <v>5000000</v>
      </c>
      <c r="F9" s="11">
        <v>6500000</v>
      </c>
      <c r="G9" s="11">
        <v>225000</v>
      </c>
      <c r="H9" s="15" t="s">
        <v>9</v>
      </c>
      <c r="J9" s="16"/>
      <c r="K9" s="21" t="s">
        <v>130</v>
      </c>
      <c r="L9" s="16">
        <v>79</v>
      </c>
      <c r="M9" s="16">
        <v>39</v>
      </c>
      <c r="N9" s="16">
        <v>40</v>
      </c>
      <c r="O9" s="18">
        <f>((-M9/L9)*IMLOG2(M9/L9)+(-N9/L9)*IMLOG2(N9/L9))</f>
        <v>0.99988441487175683</v>
      </c>
      <c r="P9" s="19"/>
    </row>
    <row r="10" spans="1:18" x14ac:dyDescent="0.25">
      <c r="A10" s="7">
        <v>90366000860</v>
      </c>
      <c r="B10" s="7" t="s">
        <v>34</v>
      </c>
      <c r="C10" s="6">
        <v>50</v>
      </c>
      <c r="D10" s="6">
        <v>320000</v>
      </c>
      <c r="E10" s="6">
        <v>5000000</v>
      </c>
      <c r="F10" s="11">
        <v>8000000</v>
      </c>
      <c r="G10" s="11">
        <v>275000</v>
      </c>
      <c r="H10" s="15" t="s">
        <v>9</v>
      </c>
      <c r="J10" s="16" t="s">
        <v>8</v>
      </c>
      <c r="K10" s="21" t="s">
        <v>131</v>
      </c>
      <c r="L10" s="16">
        <v>21</v>
      </c>
      <c r="M10" s="16">
        <v>7</v>
      </c>
      <c r="N10" s="16">
        <v>14</v>
      </c>
      <c r="O10" s="18">
        <f>((-M10/L10)*IMLOG2(M10/L10)+(-N10/L10)*IMLOG2(N10/L10))</f>
        <v>0.91829583405449056</v>
      </c>
      <c r="P10" s="19"/>
    </row>
    <row r="11" spans="1:18" x14ac:dyDescent="0.25">
      <c r="A11" s="9">
        <v>90366004610</v>
      </c>
      <c r="B11" s="7" t="s">
        <v>35</v>
      </c>
      <c r="C11" s="6">
        <v>50</v>
      </c>
      <c r="D11" s="6">
        <v>275000</v>
      </c>
      <c r="E11" s="6">
        <v>5000000</v>
      </c>
      <c r="F11" s="11">
        <v>5000000</v>
      </c>
      <c r="G11" s="11">
        <v>200000</v>
      </c>
      <c r="H11" s="15" t="s">
        <v>9</v>
      </c>
      <c r="J11" s="16"/>
      <c r="K11" s="16"/>
      <c r="L11" s="16"/>
      <c r="M11" s="16"/>
      <c r="N11" s="16"/>
      <c r="O11" s="18"/>
      <c r="P11" s="19">
        <f>(O2)-((L9/L2)*O9)-((L10/L2)*O10)</f>
        <v>1.2627625920093977E-2</v>
      </c>
    </row>
    <row r="12" spans="1:18" x14ac:dyDescent="0.25">
      <c r="A12" s="9">
        <v>90366000864</v>
      </c>
      <c r="B12" s="9" t="s">
        <v>36</v>
      </c>
      <c r="C12" s="6">
        <v>50</v>
      </c>
      <c r="D12" s="6">
        <v>275000</v>
      </c>
      <c r="E12" s="6">
        <v>5000000</v>
      </c>
      <c r="F12" s="11">
        <v>4550000</v>
      </c>
      <c r="G12" s="11">
        <v>175000</v>
      </c>
      <c r="H12" s="15" t="s">
        <v>10</v>
      </c>
      <c r="J12" s="16"/>
      <c r="K12" s="21" t="s">
        <v>22</v>
      </c>
      <c r="L12" s="16">
        <v>62</v>
      </c>
      <c r="M12" s="16">
        <v>31</v>
      </c>
      <c r="N12" s="16">
        <v>31</v>
      </c>
      <c r="O12" s="18">
        <f>((-M12/L12)*IMLOG2(M12/L12)+(-N12/L12)*IMLOG2(N12/L12))</f>
        <v>1</v>
      </c>
      <c r="P12" s="19"/>
    </row>
    <row r="13" spans="1:18" x14ac:dyDescent="0.25">
      <c r="A13" s="7">
        <v>90366000865</v>
      </c>
      <c r="B13" s="9" t="s">
        <v>64</v>
      </c>
      <c r="C13" s="6">
        <v>50</v>
      </c>
      <c r="D13" s="6">
        <v>150000</v>
      </c>
      <c r="E13" s="6">
        <v>2500000</v>
      </c>
      <c r="F13" s="11">
        <v>4550000</v>
      </c>
      <c r="G13" s="11">
        <v>150000</v>
      </c>
      <c r="H13" s="15" t="s">
        <v>10</v>
      </c>
      <c r="J13" s="16" t="s">
        <v>4</v>
      </c>
      <c r="K13" s="21" t="s">
        <v>23</v>
      </c>
      <c r="L13" s="16">
        <v>38</v>
      </c>
      <c r="M13" s="16">
        <v>15</v>
      </c>
      <c r="N13" s="16">
        <v>23</v>
      </c>
      <c r="O13" s="18">
        <f>((-M13/L13)*IMLOG2(M13/L13)+(-N13/L13)*IMLOG2(N13/L13))</f>
        <v>0.96778846282676922</v>
      </c>
      <c r="P13" s="19"/>
    </row>
    <row r="14" spans="1:18" x14ac:dyDescent="0.25">
      <c r="A14" s="7">
        <v>90366004990</v>
      </c>
      <c r="B14" s="7" t="s">
        <v>1</v>
      </c>
      <c r="C14" s="6">
        <v>50</v>
      </c>
      <c r="D14" s="6">
        <v>150000</v>
      </c>
      <c r="E14" s="6">
        <v>2500000</v>
      </c>
      <c r="F14" s="11">
        <v>4550000</v>
      </c>
      <c r="G14" s="11">
        <v>150000</v>
      </c>
      <c r="H14" s="15" t="s">
        <v>10</v>
      </c>
      <c r="J14" s="16"/>
      <c r="K14" s="16"/>
      <c r="L14" s="16"/>
      <c r="M14" s="16"/>
      <c r="N14" s="16"/>
      <c r="O14" s="16"/>
      <c r="P14" s="19">
        <f>(O2)-((L12/L2)*O12)-((L13/L2)*O13)</f>
        <v>7.6188229460525947E-3</v>
      </c>
    </row>
    <row r="15" spans="1:18" x14ac:dyDescent="0.25">
      <c r="A15" s="9">
        <v>90366005594</v>
      </c>
      <c r="B15" s="9" t="s">
        <v>56</v>
      </c>
      <c r="C15" s="6">
        <v>50</v>
      </c>
      <c r="D15" s="6">
        <v>150000</v>
      </c>
      <c r="E15" s="6">
        <v>2500000</v>
      </c>
      <c r="F15" s="11">
        <v>4550000</v>
      </c>
      <c r="G15" s="11">
        <v>150000</v>
      </c>
      <c r="H15" s="15" t="s">
        <v>10</v>
      </c>
      <c r="J15" s="22" t="s">
        <v>129</v>
      </c>
      <c r="K15" s="31" t="s">
        <v>132</v>
      </c>
      <c r="L15" s="16">
        <v>46</v>
      </c>
      <c r="M15" s="16">
        <v>21</v>
      </c>
      <c r="N15" s="16">
        <v>25</v>
      </c>
      <c r="O15" s="18">
        <f>((-M15/L15)*IMLOG2(M15/L15)+(-N15/L15)*IMLOG2(N15/L15))</f>
        <v>0.99453868165000969</v>
      </c>
      <c r="P15" s="32"/>
    </row>
    <row r="16" spans="1:18" x14ac:dyDescent="0.25">
      <c r="A16" s="9">
        <v>90366005470</v>
      </c>
      <c r="B16" s="9" t="s">
        <v>61</v>
      </c>
      <c r="C16" s="6">
        <v>50</v>
      </c>
      <c r="D16" s="6">
        <v>150000</v>
      </c>
      <c r="E16" s="6">
        <v>2500000</v>
      </c>
      <c r="F16" s="11">
        <v>4550000</v>
      </c>
      <c r="G16" s="11">
        <v>150000</v>
      </c>
      <c r="H16" s="15" t="s">
        <v>10</v>
      </c>
      <c r="J16" s="30"/>
      <c r="K16" s="33" t="s">
        <v>133</v>
      </c>
      <c r="L16" s="33">
        <v>54</v>
      </c>
      <c r="M16" s="33">
        <v>25</v>
      </c>
      <c r="N16" s="33">
        <v>29</v>
      </c>
      <c r="O16" s="34">
        <f>((-M16/L16)*IMLOG2(M16/L16)+(-N16/L16)*IMLOG2(N16:N16/L16))</f>
        <v>0.9960383613659165</v>
      </c>
      <c r="P16" s="33"/>
    </row>
    <row r="17" spans="1:24" x14ac:dyDescent="0.25">
      <c r="A17" s="9">
        <v>90366006565</v>
      </c>
      <c r="B17" s="9" t="s">
        <v>63</v>
      </c>
      <c r="C17" s="6">
        <v>50</v>
      </c>
      <c r="D17" s="6">
        <v>300000</v>
      </c>
      <c r="E17" s="6">
        <v>3500000</v>
      </c>
      <c r="F17" s="11">
        <v>4550000</v>
      </c>
      <c r="G17" s="11">
        <v>175000</v>
      </c>
      <c r="H17" s="15" t="s">
        <v>10</v>
      </c>
      <c r="J17" s="22"/>
      <c r="K17" s="22"/>
      <c r="L17" s="22"/>
      <c r="M17" s="22"/>
      <c r="N17" s="22"/>
      <c r="O17" s="22"/>
      <c r="P17" s="18">
        <f>(O2)-((L15/L2)*O15)-((L16/L2)*O16)</f>
        <v>2.9930123625510063E-5</v>
      </c>
      <c r="R17">
        <v>1.1000000000000001</v>
      </c>
    </row>
    <row r="18" spans="1:24" x14ac:dyDescent="0.25">
      <c r="A18" s="7">
        <v>90366006037</v>
      </c>
      <c r="B18" s="7" t="s">
        <v>37</v>
      </c>
      <c r="C18" s="6">
        <v>50</v>
      </c>
      <c r="D18" s="6">
        <v>300000</v>
      </c>
      <c r="E18" s="6">
        <v>3500000</v>
      </c>
      <c r="F18" s="11">
        <v>4550000</v>
      </c>
      <c r="G18" s="11">
        <v>175000</v>
      </c>
      <c r="H18" s="15" t="s">
        <v>10</v>
      </c>
      <c r="J18">
        <v>1.2</v>
      </c>
    </row>
    <row r="19" spans="1:24" x14ac:dyDescent="0.25">
      <c r="A19" s="9">
        <v>90366004358</v>
      </c>
      <c r="B19" s="9" t="s">
        <v>38</v>
      </c>
      <c r="C19" s="6">
        <v>52</v>
      </c>
      <c r="D19" s="6">
        <v>300000</v>
      </c>
      <c r="E19" s="6">
        <v>3500000</v>
      </c>
      <c r="F19" s="11">
        <v>4550000</v>
      </c>
      <c r="G19" s="11">
        <v>175000</v>
      </c>
      <c r="H19" s="15" t="s">
        <v>10</v>
      </c>
      <c r="J19" s="16" t="s">
        <v>11</v>
      </c>
      <c r="K19" s="16" t="s">
        <v>12</v>
      </c>
      <c r="L19" s="16" t="s">
        <v>13</v>
      </c>
      <c r="M19" s="16" t="s">
        <v>24</v>
      </c>
      <c r="N19" s="16" t="s">
        <v>25</v>
      </c>
      <c r="O19" s="16" t="s">
        <v>14</v>
      </c>
      <c r="P19" s="17" t="s">
        <v>15</v>
      </c>
      <c r="R19" s="16" t="s">
        <v>11</v>
      </c>
      <c r="S19" s="16" t="s">
        <v>12</v>
      </c>
      <c r="T19" s="16" t="s">
        <v>13</v>
      </c>
      <c r="U19" s="16" t="s">
        <v>24</v>
      </c>
      <c r="V19" s="16" t="s">
        <v>25</v>
      </c>
      <c r="W19" s="16" t="s">
        <v>14</v>
      </c>
      <c r="X19" s="17" t="s">
        <v>15</v>
      </c>
    </row>
    <row r="20" spans="1:24" x14ac:dyDescent="0.25">
      <c r="A20" s="7">
        <v>90366002218</v>
      </c>
      <c r="B20" s="7" t="s">
        <v>39</v>
      </c>
      <c r="C20" s="6">
        <v>50</v>
      </c>
      <c r="D20" s="6">
        <v>300000</v>
      </c>
      <c r="E20" s="6">
        <v>3500000</v>
      </c>
      <c r="F20" s="11">
        <v>4550000</v>
      </c>
      <c r="G20" s="11">
        <v>175000</v>
      </c>
      <c r="H20" s="15" t="s">
        <v>10</v>
      </c>
      <c r="J20" s="16" t="s">
        <v>16</v>
      </c>
      <c r="K20" s="16"/>
      <c r="L20" s="16">
        <v>25</v>
      </c>
      <c r="M20" s="16">
        <v>3</v>
      </c>
      <c r="N20" s="16">
        <v>22</v>
      </c>
      <c r="O20" s="18">
        <f>((-M20/L20)*IMLOG2(M20/L20)+(-N20/L20)*IMLOG2(N20/L20))</f>
        <v>0.52936086528736415</v>
      </c>
      <c r="P20" s="17"/>
      <c r="R20" s="16" t="s">
        <v>16</v>
      </c>
      <c r="S20" s="16"/>
      <c r="T20" s="16">
        <v>75</v>
      </c>
      <c r="U20" s="16">
        <v>43</v>
      </c>
      <c r="V20" s="16">
        <v>32</v>
      </c>
      <c r="W20" s="18">
        <f>((-U20/T20)*IMLOG2(U20/T20)+(-V20/T20)*IMLOG2(V20/T20))</f>
        <v>0.98442689780001114</v>
      </c>
      <c r="X20" s="17"/>
    </row>
    <row r="21" spans="1:24" x14ac:dyDescent="0.25">
      <c r="A21" s="7">
        <v>90366001631</v>
      </c>
      <c r="B21" s="7" t="s">
        <v>40</v>
      </c>
      <c r="C21" s="6">
        <v>50</v>
      </c>
      <c r="D21" s="6">
        <v>300000</v>
      </c>
      <c r="E21" s="6">
        <v>3500000</v>
      </c>
      <c r="F21" s="11">
        <v>4550000</v>
      </c>
      <c r="G21" s="11">
        <v>175000</v>
      </c>
      <c r="H21" s="15" t="s">
        <v>10</v>
      </c>
      <c r="J21" s="16"/>
      <c r="K21" s="16" t="s">
        <v>127</v>
      </c>
      <c r="L21" s="16">
        <v>1</v>
      </c>
      <c r="M21" s="16">
        <v>0</v>
      </c>
      <c r="N21" s="16">
        <v>1</v>
      </c>
      <c r="O21" s="18">
        <v>0</v>
      </c>
      <c r="P21" s="17"/>
      <c r="R21" s="16"/>
      <c r="S21" s="16" t="s">
        <v>127</v>
      </c>
      <c r="T21" s="16">
        <v>36</v>
      </c>
      <c r="U21" s="16">
        <v>21</v>
      </c>
      <c r="V21" s="16">
        <v>15</v>
      </c>
      <c r="W21" s="18">
        <f>((-U21/T21)*IMLOG2(U21/T21)+(-V21/T21)*IMLOG2(V21/T21))</f>
        <v>0.97986875665115125</v>
      </c>
      <c r="X21" s="17"/>
    </row>
    <row r="22" spans="1:24" x14ac:dyDescent="0.25">
      <c r="A22" s="7">
        <v>90365000274</v>
      </c>
      <c r="B22" s="7" t="s">
        <v>41</v>
      </c>
      <c r="C22" s="6">
        <v>51</v>
      </c>
      <c r="D22" s="6">
        <v>300000</v>
      </c>
      <c r="E22" s="6">
        <v>3500000</v>
      </c>
      <c r="F22" s="11">
        <v>5500000</v>
      </c>
      <c r="G22" s="11">
        <v>175000</v>
      </c>
      <c r="H22" s="15" t="s">
        <v>10</v>
      </c>
      <c r="J22" s="16" t="s">
        <v>5</v>
      </c>
      <c r="K22" s="16" t="s">
        <v>128</v>
      </c>
      <c r="L22" s="16">
        <v>24</v>
      </c>
      <c r="M22" s="16">
        <v>3</v>
      </c>
      <c r="N22" s="16">
        <v>21</v>
      </c>
      <c r="O22" s="18">
        <f>((-M22/L22)*IMLOG2(M22/L22)+(-N22/L22)*IMLOG2(N22/L22))</f>
        <v>0.54356444319959651</v>
      </c>
      <c r="P22" s="17"/>
      <c r="R22" s="16" t="s">
        <v>5</v>
      </c>
      <c r="S22" s="16" t="s">
        <v>128</v>
      </c>
      <c r="T22" s="16">
        <v>39</v>
      </c>
      <c r="U22" s="16">
        <v>22</v>
      </c>
      <c r="V22" s="16">
        <v>17</v>
      </c>
      <c r="W22" s="18">
        <f>((-U22/T22)*IMLOG2(U22/T22)+(-V22/T22)*IMLOG2(V22/T22))</f>
        <v>0.98811083652183052</v>
      </c>
      <c r="X22" s="17"/>
    </row>
    <row r="23" spans="1:24" x14ac:dyDescent="0.25">
      <c r="A23" s="7">
        <v>90365000431</v>
      </c>
      <c r="B23" s="7" t="s">
        <v>42</v>
      </c>
      <c r="C23" s="6">
        <v>50</v>
      </c>
      <c r="D23" s="6">
        <v>185000</v>
      </c>
      <c r="E23" s="6">
        <v>3000000</v>
      </c>
      <c r="F23" s="11">
        <v>5500000</v>
      </c>
      <c r="G23" s="11">
        <v>175000</v>
      </c>
      <c r="H23" s="15" t="s">
        <v>10</v>
      </c>
      <c r="J23" s="16"/>
      <c r="K23" s="16"/>
      <c r="L23" s="16"/>
      <c r="M23" s="16"/>
      <c r="N23" s="16"/>
      <c r="O23" s="18"/>
      <c r="P23" s="19">
        <f>(O20)-((L21/L20)*O21)-((L22/L20)*O22)</f>
        <v>7.5389998157514571E-3</v>
      </c>
      <c r="R23" s="16"/>
      <c r="S23" s="16"/>
      <c r="T23" s="16"/>
      <c r="U23" s="16"/>
      <c r="V23" s="16"/>
      <c r="W23" s="18"/>
      <c r="X23" s="19">
        <f>(W20)-((T21/T20)*W21)-((T22/T20)*W22)</f>
        <v>2.7225961610666261E-4</v>
      </c>
    </row>
    <row r="24" spans="1:24" x14ac:dyDescent="0.25">
      <c r="A24" s="7">
        <v>90365000115</v>
      </c>
      <c r="B24" s="7" t="s">
        <v>43</v>
      </c>
      <c r="C24" s="6">
        <v>50</v>
      </c>
      <c r="D24" s="6">
        <v>185000</v>
      </c>
      <c r="E24" s="6">
        <v>3000000</v>
      </c>
      <c r="F24" s="11">
        <v>5500000</v>
      </c>
      <c r="G24" s="11">
        <v>175000</v>
      </c>
      <c r="H24" s="15" t="s">
        <v>10</v>
      </c>
      <c r="J24" s="16"/>
      <c r="K24" s="21" t="s">
        <v>130</v>
      </c>
      <c r="L24" s="16">
        <v>8</v>
      </c>
      <c r="M24" s="16">
        <v>0</v>
      </c>
      <c r="N24" s="16">
        <v>8</v>
      </c>
      <c r="O24" s="18">
        <v>0</v>
      </c>
      <c r="P24" s="19"/>
      <c r="R24" s="16"/>
      <c r="S24" s="21" t="s">
        <v>130</v>
      </c>
      <c r="T24" s="16">
        <v>71</v>
      </c>
      <c r="U24" s="16">
        <v>39</v>
      </c>
      <c r="V24" s="16">
        <v>32</v>
      </c>
      <c r="W24" s="18">
        <f>((-U24/T24)*IMLOG2(U24/T24)+(-V24/T24)*IMLOG2(V24/T24))</f>
        <v>0.99297688660851668</v>
      </c>
      <c r="X24" s="19"/>
    </row>
    <row r="25" spans="1:24" x14ac:dyDescent="0.25">
      <c r="A25" s="9">
        <v>90365005147</v>
      </c>
      <c r="B25" s="9" t="s">
        <v>44</v>
      </c>
      <c r="C25" s="6">
        <v>50</v>
      </c>
      <c r="D25" s="6">
        <v>185000</v>
      </c>
      <c r="E25" s="6">
        <v>3000000</v>
      </c>
      <c r="F25" s="11">
        <v>5500000</v>
      </c>
      <c r="G25" s="11">
        <v>175000</v>
      </c>
      <c r="H25" s="15" t="s">
        <v>10</v>
      </c>
      <c r="J25" s="16" t="s">
        <v>8</v>
      </c>
      <c r="K25" s="21" t="s">
        <v>131</v>
      </c>
      <c r="L25" s="16">
        <v>17</v>
      </c>
      <c r="M25" s="16">
        <v>3</v>
      </c>
      <c r="N25" s="16">
        <v>14</v>
      </c>
      <c r="O25" s="18">
        <f>((-M25/L25)*IMLOG2(M25/L25)+(-N25/L25)*IMLOG2(N25/L25))</f>
        <v>0.6722948170756371</v>
      </c>
      <c r="P25" s="19"/>
      <c r="Q25" s="37"/>
      <c r="R25" s="16" t="s">
        <v>8</v>
      </c>
      <c r="S25" s="21" t="s">
        <v>131</v>
      </c>
      <c r="T25" s="16">
        <v>4</v>
      </c>
      <c r="U25" s="16">
        <v>4</v>
      </c>
      <c r="V25" s="16">
        <v>0</v>
      </c>
      <c r="W25" s="18">
        <v>0</v>
      </c>
      <c r="X25" s="19"/>
    </row>
    <row r="26" spans="1:24" x14ac:dyDescent="0.25">
      <c r="A26" s="9">
        <v>90365005072</v>
      </c>
      <c r="B26" s="9" t="s">
        <v>62</v>
      </c>
      <c r="C26" s="6">
        <v>50</v>
      </c>
      <c r="D26" s="6">
        <v>185000</v>
      </c>
      <c r="E26" s="6">
        <v>3000000</v>
      </c>
      <c r="F26" s="11">
        <v>5500000</v>
      </c>
      <c r="G26" s="11">
        <v>175000</v>
      </c>
      <c r="H26" s="15" t="s">
        <v>10</v>
      </c>
      <c r="J26" s="16"/>
      <c r="K26" s="16"/>
      <c r="L26" s="16"/>
      <c r="M26" s="16"/>
      <c r="N26" s="16"/>
      <c r="O26" s="18"/>
      <c r="P26" s="19">
        <f>(O20)-((L24/L20)*O24)-((L25/L20)*O25)</f>
        <v>7.2200389675930898E-2</v>
      </c>
      <c r="R26" s="16"/>
      <c r="S26" s="16"/>
      <c r="T26" s="16"/>
      <c r="U26" s="16"/>
      <c r="V26" s="16"/>
      <c r="W26" s="18"/>
      <c r="X26" s="19">
        <f>(W20)-((T24/T20)*W24)-((T25/T20)*W25)</f>
        <v>4.4408778477281974E-2</v>
      </c>
    </row>
    <row r="27" spans="1:24" x14ac:dyDescent="0.25">
      <c r="A27" s="7">
        <v>90365005074</v>
      </c>
      <c r="B27" s="11" t="s">
        <v>45</v>
      </c>
      <c r="C27" s="6">
        <v>52</v>
      </c>
      <c r="D27" s="6">
        <v>185000</v>
      </c>
      <c r="E27" s="6">
        <v>3000000</v>
      </c>
      <c r="F27" s="11">
        <v>5500000</v>
      </c>
      <c r="G27" s="11">
        <v>175000</v>
      </c>
      <c r="H27" s="15" t="s">
        <v>10</v>
      </c>
      <c r="J27" s="16"/>
      <c r="K27" s="21" t="s">
        <v>22</v>
      </c>
      <c r="L27" s="16">
        <v>22</v>
      </c>
      <c r="M27" s="16">
        <v>3</v>
      </c>
      <c r="N27" s="16">
        <v>19</v>
      </c>
      <c r="O27" s="18">
        <f>((-M27/L27)*IMLOG2(M27/L27)+(-N27/L27)*IMLOG2(N27/L27))</f>
        <v>0.57463569783767943</v>
      </c>
      <c r="P27" s="19"/>
      <c r="R27" s="16"/>
      <c r="S27" s="21" t="s">
        <v>22</v>
      </c>
      <c r="T27" s="16">
        <v>40</v>
      </c>
      <c r="U27" s="16">
        <v>28</v>
      </c>
      <c r="V27" s="16">
        <v>12</v>
      </c>
      <c r="W27" s="18">
        <f>((-U27/T27)*IMLOG2(U27/T27)+(-V27/T27)*IMLOG2(V27/T27))</f>
        <v>0.88129089923069359</v>
      </c>
      <c r="X27" s="19"/>
    </row>
    <row r="28" spans="1:24" x14ac:dyDescent="0.25">
      <c r="A28" s="9">
        <v>90365006970</v>
      </c>
      <c r="B28" s="9" t="s">
        <v>46</v>
      </c>
      <c r="C28" s="6">
        <v>50</v>
      </c>
      <c r="D28" s="6">
        <v>185000</v>
      </c>
      <c r="E28" s="6">
        <v>3000000</v>
      </c>
      <c r="F28" s="11">
        <v>5500000</v>
      </c>
      <c r="G28" s="11">
        <v>175000</v>
      </c>
      <c r="H28" s="15" t="s">
        <v>10</v>
      </c>
      <c r="J28" s="16" t="s">
        <v>4</v>
      </c>
      <c r="K28" s="21" t="s">
        <v>23</v>
      </c>
      <c r="L28" s="16">
        <v>3</v>
      </c>
      <c r="M28" s="16">
        <v>0</v>
      </c>
      <c r="N28" s="16">
        <v>3</v>
      </c>
      <c r="O28" s="18">
        <v>0</v>
      </c>
      <c r="P28" s="19"/>
      <c r="R28" s="16" t="s">
        <v>4</v>
      </c>
      <c r="S28" s="21" t="s">
        <v>23</v>
      </c>
      <c r="T28" s="16">
        <v>35</v>
      </c>
      <c r="U28" s="16">
        <v>15</v>
      </c>
      <c r="V28" s="16">
        <v>20</v>
      </c>
      <c r="W28" s="18">
        <f>((-U28/T28)*IMLOG2(U28/T28)+(-V28/T28)*IMLOG2(V28/T28))</f>
        <v>0.9852281360342523</v>
      </c>
      <c r="X28" s="19"/>
    </row>
    <row r="29" spans="1:24" x14ac:dyDescent="0.25">
      <c r="A29" s="9">
        <v>90365006963</v>
      </c>
      <c r="B29" s="7" t="s">
        <v>47</v>
      </c>
      <c r="C29" s="6">
        <v>50</v>
      </c>
      <c r="D29" s="6">
        <v>175000</v>
      </c>
      <c r="E29" s="6">
        <v>2000000</v>
      </c>
      <c r="F29" s="11">
        <v>5000000</v>
      </c>
      <c r="G29" s="11">
        <v>100000</v>
      </c>
      <c r="H29" s="15" t="s">
        <v>10</v>
      </c>
      <c r="J29" s="16"/>
      <c r="K29" s="16"/>
      <c r="L29" s="16"/>
      <c r="M29" s="16"/>
      <c r="N29" s="16"/>
      <c r="O29" s="16"/>
      <c r="P29" s="19">
        <f>(O20)-((L27/L20)*O27)-((L28/L20)*O28)</f>
        <v>2.368145119020626E-2</v>
      </c>
      <c r="R29" s="16"/>
      <c r="S29" s="16"/>
      <c r="T29" s="16"/>
      <c r="U29" s="16"/>
      <c r="V29" s="16"/>
      <c r="W29" s="16"/>
      <c r="X29" s="19">
        <f>(W20)-((T27/T20)*W27)-((T28/T20)*W28)</f>
        <v>5.4631954727656806E-2</v>
      </c>
    </row>
    <row r="30" spans="1:24" x14ac:dyDescent="0.25">
      <c r="A30" s="7">
        <v>91785002259</v>
      </c>
      <c r="B30" s="9" t="s">
        <v>60</v>
      </c>
      <c r="C30" s="6">
        <v>50</v>
      </c>
      <c r="D30" s="6">
        <v>175000</v>
      </c>
      <c r="E30" s="6">
        <v>2000000</v>
      </c>
      <c r="F30" s="11">
        <v>5000000</v>
      </c>
      <c r="G30" s="11">
        <v>100000</v>
      </c>
      <c r="H30" s="15" t="s">
        <v>10</v>
      </c>
      <c r="J30" s="36" t="s">
        <v>129</v>
      </c>
      <c r="K30" s="31" t="s">
        <v>132</v>
      </c>
      <c r="L30" s="16">
        <v>7</v>
      </c>
      <c r="M30" s="16">
        <v>0</v>
      </c>
      <c r="N30" s="16">
        <v>7</v>
      </c>
      <c r="O30" s="18">
        <v>0</v>
      </c>
      <c r="P30" s="32"/>
      <c r="R30" s="36" t="s">
        <v>129</v>
      </c>
      <c r="S30" s="31" t="s">
        <v>132</v>
      </c>
      <c r="T30" s="16">
        <v>39</v>
      </c>
      <c r="U30" s="16">
        <v>22</v>
      </c>
      <c r="V30" s="16">
        <v>17</v>
      </c>
      <c r="W30" s="18">
        <f>((-U30/T30)*IMLOG2(U30/T30)+(-V30/T30)*IMLOG2(V30/T30))</f>
        <v>0.98811083652183052</v>
      </c>
      <c r="X30" s="32"/>
    </row>
    <row r="31" spans="1:24" x14ac:dyDescent="0.25">
      <c r="A31" s="9">
        <v>91785001569</v>
      </c>
      <c r="B31" s="7" t="s">
        <v>57</v>
      </c>
      <c r="C31" s="6">
        <v>52</v>
      </c>
      <c r="D31" s="6">
        <v>175000</v>
      </c>
      <c r="E31" s="6">
        <v>2000000</v>
      </c>
      <c r="F31" s="11">
        <v>5000000</v>
      </c>
      <c r="G31" s="11">
        <v>100000</v>
      </c>
      <c r="H31" s="15" t="s">
        <v>9</v>
      </c>
      <c r="J31" s="30"/>
      <c r="K31" s="33" t="s">
        <v>133</v>
      </c>
      <c r="L31" s="33">
        <v>18</v>
      </c>
      <c r="M31" s="33">
        <v>3</v>
      </c>
      <c r="N31" s="33">
        <v>15</v>
      </c>
      <c r="O31" s="34">
        <f>((-M31/L31)*IMLOG2(M31/L31)+(-N31/L31)*IMLOG2(N31/L31))</f>
        <v>0.650022421648355</v>
      </c>
      <c r="P31" s="33"/>
      <c r="R31" s="30"/>
      <c r="S31" s="33" t="s">
        <v>133</v>
      </c>
      <c r="T31" s="33">
        <v>36</v>
      </c>
      <c r="U31" s="33">
        <v>21</v>
      </c>
      <c r="V31" s="33">
        <v>15</v>
      </c>
      <c r="W31" s="34">
        <f>((-U31/T31)*IMLOG2(U31/T31)+(-V31/T31)*IMLOG2(V31/T31))</f>
        <v>0.97986875665115125</v>
      </c>
      <c r="X31" s="33"/>
    </row>
    <row r="32" spans="1:24" x14ac:dyDescent="0.25">
      <c r="A32" s="7">
        <v>91785002372</v>
      </c>
      <c r="B32" s="9" t="s">
        <v>48</v>
      </c>
      <c r="C32" s="6">
        <v>50</v>
      </c>
      <c r="D32" s="6">
        <v>175000</v>
      </c>
      <c r="E32" s="6">
        <v>2000000</v>
      </c>
      <c r="F32" s="11">
        <v>5000000</v>
      </c>
      <c r="G32" s="11">
        <v>100000</v>
      </c>
      <c r="H32" s="15" t="s">
        <v>9</v>
      </c>
      <c r="J32" s="22"/>
      <c r="K32" s="22"/>
      <c r="L32" s="22"/>
      <c r="M32" s="22"/>
      <c r="N32" s="22"/>
      <c r="O32" s="22"/>
      <c r="P32" s="18">
        <f>(O20)-((L30/L20)*O30)-((L31/L20)*O31)</f>
        <v>6.1344721700548555E-2</v>
      </c>
      <c r="R32" s="22"/>
      <c r="S32" s="22"/>
      <c r="T32" s="22"/>
      <c r="U32" s="22"/>
      <c r="V32" s="22"/>
      <c r="W32" s="22"/>
      <c r="X32" s="18">
        <f>(W20)-((T30/T20)*W30)-((T31/T20)*W31)</f>
        <v>2.7225961610666261E-4</v>
      </c>
    </row>
    <row r="33" spans="1:32" x14ac:dyDescent="0.25">
      <c r="A33" s="9">
        <v>91785002371</v>
      </c>
      <c r="B33" s="9" t="s">
        <v>49</v>
      </c>
      <c r="C33" s="6">
        <v>40</v>
      </c>
      <c r="D33" s="6">
        <v>175000</v>
      </c>
      <c r="E33" s="6">
        <v>2000000</v>
      </c>
      <c r="F33" s="11">
        <v>5000000</v>
      </c>
      <c r="G33" s="11">
        <v>100000</v>
      </c>
      <c r="H33" s="15" t="s">
        <v>9</v>
      </c>
    </row>
    <row r="34" spans="1:32" x14ac:dyDescent="0.25">
      <c r="A34" s="7">
        <v>91785002375</v>
      </c>
      <c r="B34" s="7" t="s">
        <v>50</v>
      </c>
      <c r="C34" s="6">
        <v>52</v>
      </c>
      <c r="D34" s="6">
        <v>175000</v>
      </c>
      <c r="E34" s="6">
        <v>2000000</v>
      </c>
      <c r="F34" s="11">
        <v>5000000</v>
      </c>
      <c r="G34" s="11">
        <v>100000</v>
      </c>
      <c r="H34" s="15" t="s">
        <v>9</v>
      </c>
      <c r="J34">
        <v>1.2</v>
      </c>
      <c r="K34" t="s">
        <v>8</v>
      </c>
      <c r="R34">
        <v>1.3</v>
      </c>
      <c r="S34" t="s">
        <v>4</v>
      </c>
      <c r="Z34">
        <v>1.4</v>
      </c>
      <c r="AA34" t="s">
        <v>4</v>
      </c>
    </row>
    <row r="35" spans="1:32" x14ac:dyDescent="0.25">
      <c r="A35" s="11">
        <v>90360004044</v>
      </c>
      <c r="B35" s="11" t="s">
        <v>52</v>
      </c>
      <c r="C35" s="11">
        <v>50</v>
      </c>
      <c r="D35" s="6">
        <v>175000</v>
      </c>
      <c r="E35" s="6">
        <v>2000000</v>
      </c>
      <c r="F35" s="11">
        <v>5000000</v>
      </c>
      <c r="G35" s="11">
        <v>100000</v>
      </c>
      <c r="H35" s="15" t="s">
        <v>9</v>
      </c>
    </row>
    <row r="36" spans="1:32" x14ac:dyDescent="0.25">
      <c r="A36" s="11">
        <v>90360004312</v>
      </c>
      <c r="B36" s="11" t="s">
        <v>51</v>
      </c>
      <c r="C36" s="11">
        <v>50</v>
      </c>
      <c r="D36" s="6">
        <v>175000</v>
      </c>
      <c r="E36" s="6">
        <v>2000000</v>
      </c>
      <c r="F36" s="11">
        <v>5000000</v>
      </c>
      <c r="G36" s="11">
        <v>100000</v>
      </c>
      <c r="H36" s="15" t="s">
        <v>9</v>
      </c>
      <c r="J36" s="16" t="s">
        <v>11</v>
      </c>
      <c r="K36" s="16" t="s">
        <v>12</v>
      </c>
      <c r="L36" s="16" t="s">
        <v>13</v>
      </c>
      <c r="M36" s="16" t="s">
        <v>24</v>
      </c>
      <c r="N36" s="16" t="s">
        <v>25</v>
      </c>
      <c r="O36" s="16" t="s">
        <v>14</v>
      </c>
      <c r="P36" s="17" t="s">
        <v>15</v>
      </c>
      <c r="R36" s="16" t="s">
        <v>11</v>
      </c>
      <c r="S36" s="16" t="s">
        <v>12</v>
      </c>
      <c r="T36" s="16" t="s">
        <v>13</v>
      </c>
      <c r="U36" s="16" t="s">
        <v>24</v>
      </c>
      <c r="V36" s="16" t="s">
        <v>25</v>
      </c>
      <c r="W36" s="16" t="s">
        <v>14</v>
      </c>
      <c r="X36" s="17" t="s">
        <v>15</v>
      </c>
      <c r="Z36" s="16" t="s">
        <v>11</v>
      </c>
      <c r="AA36" s="16" t="s">
        <v>12</v>
      </c>
      <c r="AB36" s="16" t="s">
        <v>13</v>
      </c>
      <c r="AC36" s="16" t="s">
        <v>24</v>
      </c>
      <c r="AD36" s="16" t="s">
        <v>25</v>
      </c>
      <c r="AE36" s="16" t="s">
        <v>14</v>
      </c>
      <c r="AF36" s="17" t="s">
        <v>15</v>
      </c>
    </row>
    <row r="37" spans="1:32" x14ac:dyDescent="0.25">
      <c r="A37" s="11">
        <v>90360004393</v>
      </c>
      <c r="B37" s="11" t="s">
        <v>53</v>
      </c>
      <c r="C37" s="11">
        <v>50</v>
      </c>
      <c r="D37" s="6">
        <v>175000</v>
      </c>
      <c r="E37" s="6">
        <v>2000000</v>
      </c>
      <c r="F37" s="11">
        <v>5000000</v>
      </c>
      <c r="G37" s="11">
        <v>100000</v>
      </c>
      <c r="H37" s="15" t="s">
        <v>9</v>
      </c>
      <c r="J37" s="16" t="s">
        <v>16</v>
      </c>
      <c r="K37" s="16"/>
      <c r="L37" s="16">
        <v>17</v>
      </c>
      <c r="M37" s="16">
        <v>3</v>
      </c>
      <c r="N37" s="16">
        <v>14</v>
      </c>
      <c r="O37" s="18">
        <f>((-M37/L37)*IMLOG2(M37/L37)+(-N37/L37)*IMLOG2(N37/L37))</f>
        <v>0.6722948170756371</v>
      </c>
      <c r="P37" s="17"/>
      <c r="R37" s="16" t="s">
        <v>16</v>
      </c>
      <c r="S37" s="16"/>
      <c r="T37" s="16">
        <v>40</v>
      </c>
      <c r="U37" s="16">
        <v>28</v>
      </c>
      <c r="V37" s="16">
        <v>12</v>
      </c>
      <c r="W37" s="18">
        <f>((-U37/T37)*IMLOG2(U37/T37)+(-V37/T37)*IMLOG2(V37/T37))</f>
        <v>0.88129089923069359</v>
      </c>
      <c r="X37" s="17"/>
      <c r="Z37" s="16" t="s">
        <v>16</v>
      </c>
      <c r="AA37" s="16"/>
      <c r="AB37" s="16">
        <v>35</v>
      </c>
      <c r="AC37" s="16">
        <v>15</v>
      </c>
      <c r="AD37" s="16">
        <v>20</v>
      </c>
      <c r="AE37" s="18">
        <f>((-AC37/AB37)*IMLOG2(AC37/AB37)+(-AD37/AB37)*IMLOG2(AD37/AB37))</f>
        <v>0.9852281360342523</v>
      </c>
      <c r="AF37" s="17"/>
    </row>
    <row r="38" spans="1:32" x14ac:dyDescent="0.25">
      <c r="A38" s="11">
        <v>90360004460</v>
      </c>
      <c r="B38" s="11" t="s">
        <v>54</v>
      </c>
      <c r="C38" s="11">
        <v>50</v>
      </c>
      <c r="D38" s="6">
        <v>175000</v>
      </c>
      <c r="E38" s="6">
        <v>2000000</v>
      </c>
      <c r="F38" s="11">
        <v>5000000</v>
      </c>
      <c r="G38" s="11">
        <v>100000</v>
      </c>
      <c r="H38" s="15" t="s">
        <v>9</v>
      </c>
      <c r="J38" s="16"/>
      <c r="K38" s="16" t="s">
        <v>127</v>
      </c>
      <c r="L38" s="16">
        <v>0</v>
      </c>
      <c r="M38" s="16">
        <v>0</v>
      </c>
      <c r="N38" s="16">
        <v>0</v>
      </c>
      <c r="O38" s="18">
        <v>0</v>
      </c>
      <c r="P38" s="17"/>
      <c r="R38" s="16"/>
      <c r="S38" s="16" t="s">
        <v>127</v>
      </c>
      <c r="T38" s="16">
        <v>25</v>
      </c>
      <c r="U38" s="16">
        <v>18</v>
      </c>
      <c r="V38" s="16">
        <v>7</v>
      </c>
      <c r="W38" s="18">
        <f>((-U38/T38)*IMLOG2(U38/T38)+(-V38/T38)*IMLOG2(V38/T38))</f>
        <v>0.85545081056013028</v>
      </c>
      <c r="X38" s="17"/>
      <c r="Z38" s="16"/>
      <c r="AA38" s="16" t="s">
        <v>127</v>
      </c>
      <c r="AB38" s="16">
        <v>14</v>
      </c>
      <c r="AC38" s="16">
        <v>4</v>
      </c>
      <c r="AD38" s="16">
        <v>10</v>
      </c>
      <c r="AE38" s="18">
        <f>((-AC38/AB38)*IMLOG2(AC38/AB38)+(-AD38/AB38)*IMLOG2(AD38/AB38))</f>
        <v>0.86312056856663</v>
      </c>
      <c r="AF38" s="17"/>
    </row>
    <row r="39" spans="1:32" x14ac:dyDescent="0.25">
      <c r="A39" s="11">
        <v>90360004490</v>
      </c>
      <c r="B39" s="11" t="s">
        <v>55</v>
      </c>
      <c r="C39" s="11">
        <v>50</v>
      </c>
      <c r="D39" s="6">
        <v>175000</v>
      </c>
      <c r="E39" s="6">
        <v>2000000</v>
      </c>
      <c r="F39" s="11">
        <v>5000000</v>
      </c>
      <c r="G39" s="11">
        <v>100000</v>
      </c>
      <c r="H39" s="15" t="s">
        <v>9</v>
      </c>
      <c r="J39" s="16" t="s">
        <v>5</v>
      </c>
      <c r="K39" s="16" t="s">
        <v>128</v>
      </c>
      <c r="L39" s="16">
        <v>17</v>
      </c>
      <c r="M39" s="16">
        <v>3</v>
      </c>
      <c r="N39" s="16">
        <v>14</v>
      </c>
      <c r="O39" s="18">
        <f>((-M39/L39)*IMLOG2(M39/L39)+(-N39/L39)*IMLOG2(N39/L39))</f>
        <v>0.6722948170756371</v>
      </c>
      <c r="P39" s="17"/>
      <c r="R39" s="16" t="s">
        <v>5</v>
      </c>
      <c r="S39" s="16" t="s">
        <v>128</v>
      </c>
      <c r="T39" s="16">
        <v>15</v>
      </c>
      <c r="U39" s="16">
        <v>10</v>
      </c>
      <c r="V39" s="16">
        <v>5</v>
      </c>
      <c r="W39" s="18">
        <f>((-U39/T39)*IMLOG2(U39/T39)+(-V39/T39)*IMLOG2(V39/T39))</f>
        <v>0.91829583405449056</v>
      </c>
      <c r="X39" s="17"/>
      <c r="Z39" s="16" t="s">
        <v>5</v>
      </c>
      <c r="AA39" s="16" t="s">
        <v>128</v>
      </c>
      <c r="AB39" s="16">
        <v>21</v>
      </c>
      <c r="AC39" s="16">
        <v>11</v>
      </c>
      <c r="AD39" s="16">
        <v>10</v>
      </c>
      <c r="AE39" s="18">
        <f>((-AC39/AB39)*IMLOG2(AC39/AB39)+(-AD39/AB39)*IMLOG2(AD39/AB39))</f>
        <v>0.99836367259381398</v>
      </c>
      <c r="AF39" s="17"/>
    </row>
    <row r="40" spans="1:32" x14ac:dyDescent="0.25">
      <c r="A40" s="11">
        <v>90360004500</v>
      </c>
      <c r="B40" s="11" t="s">
        <v>58</v>
      </c>
      <c r="C40" s="11">
        <v>50</v>
      </c>
      <c r="D40" s="6">
        <v>175000</v>
      </c>
      <c r="E40" s="6">
        <v>2000000</v>
      </c>
      <c r="F40" s="11">
        <v>5000000</v>
      </c>
      <c r="G40" s="11">
        <v>100000</v>
      </c>
      <c r="H40" s="15" t="s">
        <v>10</v>
      </c>
      <c r="J40" s="16"/>
      <c r="K40" s="16"/>
      <c r="L40" s="16"/>
      <c r="M40" s="16"/>
      <c r="N40" s="16"/>
      <c r="O40" s="18"/>
      <c r="P40" s="19">
        <f>(O37)-((L38/L37)*O38)-((L39/L37)*O39)</f>
        <v>0</v>
      </c>
      <c r="R40" s="16"/>
      <c r="S40" s="16"/>
      <c r="T40" s="16"/>
      <c r="U40" s="16"/>
      <c r="V40" s="16"/>
      <c r="W40" s="18"/>
      <c r="X40" s="19">
        <f>(W37)-((T38/T37)*W38)-((T39/T37)*W39)</f>
        <v>2.2732048601782351E-3</v>
      </c>
      <c r="Z40" s="16"/>
      <c r="AA40" s="16"/>
      <c r="AB40" s="16"/>
      <c r="AC40" s="16"/>
      <c r="AD40" s="16"/>
      <c r="AE40" s="18"/>
      <c r="AF40" s="19">
        <f>(AE37)-((AB38/AB37)*AE38)-((AB39/AB37)*AE39)</f>
        <v>4.0961705051312025E-2</v>
      </c>
    </row>
    <row r="41" spans="1:32" x14ac:dyDescent="0.25">
      <c r="A41" s="11">
        <v>90360004654</v>
      </c>
      <c r="B41" s="11" t="s">
        <v>59</v>
      </c>
      <c r="C41" s="11">
        <v>50</v>
      </c>
      <c r="D41" s="6">
        <v>175000</v>
      </c>
      <c r="E41" s="6">
        <v>2000000</v>
      </c>
      <c r="F41" s="11">
        <v>8000000</v>
      </c>
      <c r="G41" s="11">
        <v>100000</v>
      </c>
      <c r="H41" s="15" t="s">
        <v>10</v>
      </c>
      <c r="J41" s="16"/>
      <c r="K41" s="21" t="s">
        <v>22</v>
      </c>
      <c r="L41" s="16">
        <v>16</v>
      </c>
      <c r="M41" s="16">
        <v>3</v>
      </c>
      <c r="N41" s="16">
        <v>13</v>
      </c>
      <c r="O41" s="18">
        <f>((-M41/L41)*IMLOG2(M41/L41)+(-N41/L41)*IMLOG2(N41/L41))</f>
        <v>0.69621226012514525</v>
      </c>
      <c r="P41" s="19"/>
      <c r="R41" s="16"/>
      <c r="S41" s="21" t="s">
        <v>130</v>
      </c>
      <c r="T41" s="16">
        <v>40</v>
      </c>
      <c r="U41" s="16">
        <v>28</v>
      </c>
      <c r="V41" s="16">
        <v>12</v>
      </c>
      <c r="W41" s="18">
        <f>((-U41/T41)*IMLOG2(U41/T41)+(-V41/T41)*IMLOG2(V41/T41))</f>
        <v>0.88129089923069359</v>
      </c>
      <c r="X41" s="19"/>
      <c r="Z41" s="16"/>
      <c r="AA41" s="21" t="s">
        <v>130</v>
      </c>
      <c r="AB41" s="16">
        <v>31</v>
      </c>
      <c r="AC41" s="16">
        <v>11</v>
      </c>
      <c r="AD41" s="16">
        <v>20</v>
      </c>
      <c r="AE41" s="18">
        <f>((-AC41/AB41)*IMLOG2(AC41/AB41)+(-AD41/AB41)*IMLOG2(AD41/AB41))</f>
        <v>0.93831535223340778</v>
      </c>
      <c r="AF41" s="19"/>
    </row>
    <row r="42" spans="1:32" x14ac:dyDescent="0.25">
      <c r="A42" s="42">
        <v>92291001672</v>
      </c>
      <c r="B42" s="42" t="s">
        <v>69</v>
      </c>
      <c r="C42" s="11">
        <v>52</v>
      </c>
      <c r="D42" s="6">
        <v>175000</v>
      </c>
      <c r="E42" s="6">
        <v>2000000</v>
      </c>
      <c r="F42" s="11">
        <v>5000000</v>
      </c>
      <c r="G42" s="11">
        <v>100000</v>
      </c>
      <c r="H42" s="15" t="s">
        <v>9</v>
      </c>
      <c r="J42" s="16" t="s">
        <v>4</v>
      </c>
      <c r="K42" s="21" t="s">
        <v>23</v>
      </c>
      <c r="L42" s="16">
        <v>1</v>
      </c>
      <c r="M42" s="16">
        <v>0</v>
      </c>
      <c r="N42" s="16">
        <v>1</v>
      </c>
      <c r="O42" s="18">
        <v>0</v>
      </c>
      <c r="P42" s="19"/>
      <c r="R42" s="16" t="s">
        <v>8</v>
      </c>
      <c r="S42" s="21" t="s">
        <v>131</v>
      </c>
      <c r="T42" s="16">
        <v>0</v>
      </c>
      <c r="U42" s="16">
        <v>0</v>
      </c>
      <c r="V42" s="16">
        <v>0</v>
      </c>
      <c r="W42" s="18">
        <v>0</v>
      </c>
      <c r="X42" s="19"/>
      <c r="Z42" s="16" t="s">
        <v>8</v>
      </c>
      <c r="AA42" s="21" t="s">
        <v>131</v>
      </c>
      <c r="AB42" s="16">
        <v>4</v>
      </c>
      <c r="AC42" s="16">
        <v>4</v>
      </c>
      <c r="AD42" s="16">
        <v>0</v>
      </c>
      <c r="AE42" s="18">
        <v>0</v>
      </c>
      <c r="AF42" s="19"/>
    </row>
    <row r="43" spans="1:32" x14ac:dyDescent="0.25">
      <c r="A43" s="42">
        <v>92291000931</v>
      </c>
      <c r="B43" s="42" t="s">
        <v>70</v>
      </c>
      <c r="C43" s="11">
        <v>52</v>
      </c>
      <c r="D43" s="11">
        <v>275000</v>
      </c>
      <c r="E43" s="6">
        <v>3000000</v>
      </c>
      <c r="F43" s="11">
        <v>4550000</v>
      </c>
      <c r="G43" s="11">
        <v>200000</v>
      </c>
      <c r="H43" s="15" t="s">
        <v>9</v>
      </c>
      <c r="J43" s="16"/>
      <c r="K43" s="16"/>
      <c r="L43" s="16"/>
      <c r="M43" s="16"/>
      <c r="N43" s="16"/>
      <c r="O43" s="16"/>
      <c r="P43" s="19">
        <f>(O37)-((L41/L37)*O41)-((L42/L37)*O42)</f>
        <v>1.7036219310794465E-2</v>
      </c>
      <c r="R43" s="16"/>
      <c r="S43" s="16"/>
      <c r="T43" s="16"/>
      <c r="U43" s="16"/>
      <c r="V43" s="16"/>
      <c r="W43" s="18"/>
      <c r="X43" s="19">
        <f>(W37)-((T41/T37)*W41)-((T42/T37)*W42)</f>
        <v>0</v>
      </c>
      <c r="Z43" s="16"/>
      <c r="AA43" s="16"/>
      <c r="AB43" s="16"/>
      <c r="AC43" s="16"/>
      <c r="AD43" s="16"/>
      <c r="AE43" s="18"/>
      <c r="AF43" s="19">
        <f>(AE37)-((AB41/AB37)*AE41)-((AB42/AB37)*AE42)</f>
        <v>0.1541488240560912</v>
      </c>
    </row>
    <row r="44" spans="1:32" x14ac:dyDescent="0.25">
      <c r="A44" s="42">
        <v>92291000416</v>
      </c>
      <c r="B44" s="42" t="s">
        <v>72</v>
      </c>
      <c r="C44" s="11">
        <v>52</v>
      </c>
      <c r="D44" s="11">
        <v>275000</v>
      </c>
      <c r="E44" s="6">
        <v>3000000</v>
      </c>
      <c r="F44" s="11">
        <v>4550000</v>
      </c>
      <c r="G44" s="11">
        <v>200000</v>
      </c>
      <c r="H44" s="15" t="s">
        <v>9</v>
      </c>
      <c r="J44" s="36" t="s">
        <v>129</v>
      </c>
      <c r="K44" s="31" t="s">
        <v>132</v>
      </c>
      <c r="L44" s="16">
        <v>0</v>
      </c>
      <c r="M44" s="16">
        <v>0</v>
      </c>
      <c r="N44" s="16">
        <v>0</v>
      </c>
      <c r="O44" s="18">
        <v>0</v>
      </c>
      <c r="P44" s="32"/>
      <c r="R44" s="36" t="s">
        <v>129</v>
      </c>
      <c r="S44" s="31" t="s">
        <v>132</v>
      </c>
      <c r="T44" s="16">
        <v>3</v>
      </c>
      <c r="U44" s="16">
        <v>0</v>
      </c>
      <c r="V44" s="16">
        <v>3</v>
      </c>
      <c r="W44" s="18">
        <v>0</v>
      </c>
      <c r="X44" s="32"/>
      <c r="Z44" s="36" t="s">
        <v>129</v>
      </c>
      <c r="AA44" s="31" t="s">
        <v>132</v>
      </c>
      <c r="AB44" s="16">
        <v>13</v>
      </c>
      <c r="AC44" s="16">
        <v>4</v>
      </c>
      <c r="AD44" s="16">
        <v>9</v>
      </c>
      <c r="AE44" s="18">
        <f>((-AC44/AB44)*IMLOG2(AC44/AB44)+(-AD44/AB44)*IMLOG2(AD44/AB44))</f>
        <v>0.89049164021949079</v>
      </c>
      <c r="AF44" s="32"/>
    </row>
    <row r="45" spans="1:32" x14ac:dyDescent="0.25">
      <c r="A45" s="42">
        <v>92219000550</v>
      </c>
      <c r="B45" s="42" t="s">
        <v>71</v>
      </c>
      <c r="C45" s="11">
        <v>52</v>
      </c>
      <c r="D45" s="11">
        <v>275000</v>
      </c>
      <c r="E45" s="6">
        <v>3000000</v>
      </c>
      <c r="F45" s="11">
        <v>4550000</v>
      </c>
      <c r="G45" s="11">
        <v>200000</v>
      </c>
      <c r="H45" s="15" t="s">
        <v>9</v>
      </c>
      <c r="J45" s="30"/>
      <c r="K45" s="33" t="s">
        <v>133</v>
      </c>
      <c r="L45" s="33">
        <v>17</v>
      </c>
      <c r="M45" s="33">
        <v>3</v>
      </c>
      <c r="N45" s="33">
        <v>14</v>
      </c>
      <c r="O45" s="34">
        <f>((-M45/L45)*IMLOG2(M45/L45)+(-N45/L45)*IMLOG2(N45/L45))</f>
        <v>0.6722948170756371</v>
      </c>
      <c r="P45" s="33"/>
      <c r="R45" s="30"/>
      <c r="S45" s="33" t="s">
        <v>133</v>
      </c>
      <c r="T45" s="33">
        <v>37</v>
      </c>
      <c r="U45" s="33">
        <v>28</v>
      </c>
      <c r="V45" s="33">
        <v>9</v>
      </c>
      <c r="W45" s="34">
        <f>((-U45/T45)*IMLOG2(U45/T45)+(-V45/T45)*IMLOG2(V45/T45))</f>
        <v>0.80039220804533651</v>
      </c>
      <c r="X45" s="33"/>
      <c r="Z45" s="30"/>
      <c r="AA45" s="33" t="s">
        <v>133</v>
      </c>
      <c r="AB45" s="33">
        <v>22</v>
      </c>
      <c r="AC45" s="33">
        <v>11</v>
      </c>
      <c r="AD45" s="33">
        <v>11</v>
      </c>
      <c r="AE45" s="34">
        <f>((-AC45/AB45)*IMLOG2(AC45/AB45)+(-AD45/AB45)*IMLOG2(AD45/AB45))</f>
        <v>1</v>
      </c>
      <c r="AF45" s="33"/>
    </row>
    <row r="46" spans="1:32" x14ac:dyDescent="0.25">
      <c r="A46" s="42">
        <v>92153000447</v>
      </c>
      <c r="B46" s="42" t="s">
        <v>74</v>
      </c>
      <c r="C46" s="11">
        <v>52</v>
      </c>
      <c r="D46" s="11">
        <v>275000</v>
      </c>
      <c r="E46" s="6">
        <v>3000000</v>
      </c>
      <c r="F46" s="11">
        <v>4550000</v>
      </c>
      <c r="G46" s="11">
        <v>225000</v>
      </c>
      <c r="H46" s="15" t="s">
        <v>9</v>
      </c>
      <c r="J46" s="22"/>
      <c r="K46" s="22"/>
      <c r="L46" s="22"/>
      <c r="M46" s="22"/>
      <c r="N46" s="22"/>
      <c r="O46" s="22"/>
      <c r="P46" s="18">
        <f>(O37)-((L44/L37)*O44)-((L45/L37)*O45)</f>
        <v>0</v>
      </c>
      <c r="R46" s="22"/>
      <c r="S46" s="22"/>
      <c r="T46" s="22"/>
      <c r="U46" s="22"/>
      <c r="V46" s="22"/>
      <c r="W46" s="22"/>
      <c r="X46" s="18">
        <f>(W37)-((T44/T37)*W44)-((T45/T37)*W45)</f>
        <v>0.14092810678875733</v>
      </c>
      <c r="Z46" s="22"/>
      <c r="AA46" s="22"/>
      <c r="AB46" s="22"/>
      <c r="AC46" s="22"/>
      <c r="AD46" s="22"/>
      <c r="AE46" s="22"/>
      <c r="AF46" s="18">
        <f>(AE37)-((AB44/AB37)*AE44)-((AB45/AB37)*AE45)</f>
        <v>2.5902669667012823E-2</v>
      </c>
    </row>
    <row r="47" spans="1:32" x14ac:dyDescent="0.25">
      <c r="A47" s="42">
        <v>92153000371</v>
      </c>
      <c r="B47" s="42" t="s">
        <v>75</v>
      </c>
      <c r="C47" s="11">
        <v>52</v>
      </c>
      <c r="D47" s="11">
        <v>275000</v>
      </c>
      <c r="E47" s="6">
        <v>3000000</v>
      </c>
      <c r="F47" s="11">
        <v>4550000</v>
      </c>
      <c r="G47" s="11">
        <v>225000</v>
      </c>
      <c r="H47" s="15" t="s">
        <v>9</v>
      </c>
      <c r="J47">
        <v>1.7</v>
      </c>
      <c r="K47" t="s">
        <v>4</v>
      </c>
    </row>
    <row r="48" spans="1:32" x14ac:dyDescent="0.25">
      <c r="A48" s="42">
        <v>92153000321</v>
      </c>
      <c r="B48" s="42" t="s">
        <v>76</v>
      </c>
      <c r="C48" s="11">
        <v>52</v>
      </c>
      <c r="D48" s="11">
        <v>275000</v>
      </c>
      <c r="E48" s="6">
        <v>3000000</v>
      </c>
      <c r="F48" s="11">
        <v>4550000</v>
      </c>
      <c r="G48" s="11">
        <v>225000</v>
      </c>
      <c r="H48" s="15" t="s">
        <v>9</v>
      </c>
      <c r="S48">
        <v>1.5</v>
      </c>
      <c r="AA48">
        <v>1.9</v>
      </c>
      <c r="AB48" t="s">
        <v>8</v>
      </c>
    </row>
    <row r="49" spans="1:32" x14ac:dyDescent="0.25">
      <c r="A49" s="42">
        <v>92153000256</v>
      </c>
      <c r="B49" s="42" t="s">
        <v>77</v>
      </c>
      <c r="C49" s="11">
        <v>52</v>
      </c>
      <c r="D49" s="11">
        <v>275000</v>
      </c>
      <c r="E49" s="6">
        <v>3000000</v>
      </c>
      <c r="F49" s="11">
        <v>4550000</v>
      </c>
      <c r="G49" s="11">
        <v>225000</v>
      </c>
      <c r="H49" s="15" t="s">
        <v>9</v>
      </c>
      <c r="J49" s="16" t="s">
        <v>11</v>
      </c>
      <c r="K49" s="16" t="s">
        <v>12</v>
      </c>
      <c r="L49" s="16" t="s">
        <v>13</v>
      </c>
      <c r="M49" s="16" t="s">
        <v>24</v>
      </c>
      <c r="N49" s="16" t="s">
        <v>25</v>
      </c>
      <c r="O49" s="16" t="s">
        <v>14</v>
      </c>
      <c r="P49" s="17" t="s">
        <v>15</v>
      </c>
      <c r="R49" s="16" t="s">
        <v>11</v>
      </c>
      <c r="S49" s="16" t="s">
        <v>12</v>
      </c>
      <c r="T49" s="16" t="s">
        <v>13</v>
      </c>
      <c r="U49" s="16" t="s">
        <v>24</v>
      </c>
      <c r="V49" s="16" t="s">
        <v>25</v>
      </c>
      <c r="W49" s="16" t="s">
        <v>14</v>
      </c>
      <c r="X49" s="17" t="s">
        <v>15</v>
      </c>
      <c r="Z49" s="16" t="s">
        <v>11</v>
      </c>
      <c r="AA49" s="16" t="s">
        <v>12</v>
      </c>
      <c r="AB49" s="16" t="s">
        <v>13</v>
      </c>
      <c r="AC49" s="16" t="s">
        <v>24</v>
      </c>
      <c r="AD49" s="16" t="s">
        <v>25</v>
      </c>
      <c r="AE49" s="16" t="s">
        <v>14</v>
      </c>
      <c r="AF49" s="17" t="s">
        <v>15</v>
      </c>
    </row>
    <row r="50" spans="1:32" x14ac:dyDescent="0.25">
      <c r="A50" s="42">
        <v>92153000185</v>
      </c>
      <c r="B50" s="42" t="s">
        <v>78</v>
      </c>
      <c r="C50" s="11">
        <v>52</v>
      </c>
      <c r="D50" s="11">
        <v>285000</v>
      </c>
      <c r="E50" s="6">
        <v>3000000</v>
      </c>
      <c r="F50" s="11">
        <v>5000000</v>
      </c>
      <c r="G50" s="11">
        <v>200000</v>
      </c>
      <c r="H50" s="15" t="s">
        <v>9</v>
      </c>
      <c r="J50" s="16" t="s">
        <v>16</v>
      </c>
      <c r="K50" s="16"/>
      <c r="L50" s="16">
        <v>16</v>
      </c>
      <c r="M50" s="16">
        <v>3</v>
      </c>
      <c r="N50" s="16">
        <v>13</v>
      </c>
      <c r="O50" s="18">
        <f>((-M50/L50)*IMLOG2(M50/L50)+(-N50/L50)*IMLOG2(N50/L50))</f>
        <v>0.69621226012514525</v>
      </c>
      <c r="P50" s="17"/>
      <c r="R50" s="16" t="s">
        <v>16</v>
      </c>
      <c r="S50" s="16"/>
      <c r="T50" s="16">
        <v>37</v>
      </c>
      <c r="U50" s="16">
        <v>28</v>
      </c>
      <c r="V50" s="16">
        <v>9</v>
      </c>
      <c r="W50" s="18">
        <f>((-U50/T50)*IMLOG2(U50/T50)+(-V50/T50)*IMLOG2(V50/T50))</f>
        <v>0.80039220804533651</v>
      </c>
      <c r="X50" s="17"/>
      <c r="Z50" s="16" t="s">
        <v>16</v>
      </c>
      <c r="AA50" s="16"/>
      <c r="AB50" s="16">
        <v>31</v>
      </c>
      <c r="AC50" s="16">
        <v>11</v>
      </c>
      <c r="AD50" s="16">
        <v>20</v>
      </c>
      <c r="AE50" s="18">
        <f>((-AC50/AB50)*IMLOG2(AC50/AB50)+(-AD50/AB50)*IMLOG2(AD50/AB50))</f>
        <v>0.93831535223340778</v>
      </c>
      <c r="AF50" s="17"/>
    </row>
    <row r="51" spans="1:32" x14ac:dyDescent="0.25">
      <c r="A51" s="42">
        <v>92153000186</v>
      </c>
      <c r="B51" s="42" t="s">
        <v>79</v>
      </c>
      <c r="C51" s="11">
        <v>52</v>
      </c>
      <c r="D51" s="11">
        <v>285000</v>
      </c>
      <c r="E51" s="6">
        <v>3000000</v>
      </c>
      <c r="F51" s="11">
        <v>5000000</v>
      </c>
      <c r="G51" s="11">
        <v>200000</v>
      </c>
      <c r="H51" s="15" t="s">
        <v>9</v>
      </c>
      <c r="J51" s="16"/>
      <c r="K51" s="16" t="s">
        <v>127</v>
      </c>
      <c r="L51" s="16">
        <v>0</v>
      </c>
      <c r="M51" s="16">
        <v>0</v>
      </c>
      <c r="N51" s="16">
        <v>0</v>
      </c>
      <c r="O51" s="18">
        <v>0</v>
      </c>
      <c r="P51" s="17"/>
      <c r="R51" s="16"/>
      <c r="S51" s="16" t="s">
        <v>127</v>
      </c>
      <c r="T51" s="16">
        <v>23</v>
      </c>
      <c r="U51" s="16">
        <v>18</v>
      </c>
      <c r="V51" s="16">
        <v>5</v>
      </c>
      <c r="W51" s="18">
        <f>((-U51/T51)*IMLOG2(U51/T51)+(-V51/T51)*IMLOG2(V51/T51))</f>
        <v>0.75537541256142915</v>
      </c>
      <c r="X51" s="17"/>
      <c r="Z51" s="16"/>
      <c r="AA51" s="16" t="s">
        <v>127</v>
      </c>
      <c r="AB51" s="16">
        <v>3</v>
      </c>
      <c r="AC51" s="16">
        <v>3</v>
      </c>
      <c r="AD51" s="16">
        <v>0</v>
      </c>
      <c r="AE51" s="18">
        <v>0</v>
      </c>
      <c r="AF51" s="17"/>
    </row>
    <row r="52" spans="1:32" x14ac:dyDescent="0.25">
      <c r="A52" s="42">
        <v>92153000250</v>
      </c>
      <c r="B52" s="42" t="s">
        <v>80</v>
      </c>
      <c r="C52" s="11">
        <v>52</v>
      </c>
      <c r="D52" s="11">
        <v>285000</v>
      </c>
      <c r="E52" s="6">
        <v>3000000</v>
      </c>
      <c r="F52" s="11">
        <v>5000000</v>
      </c>
      <c r="G52" s="11">
        <v>200000</v>
      </c>
      <c r="H52" s="15" t="s">
        <v>9</v>
      </c>
      <c r="J52" s="16" t="s">
        <v>5</v>
      </c>
      <c r="K52" s="16" t="s">
        <v>128</v>
      </c>
      <c r="L52" s="16">
        <v>16</v>
      </c>
      <c r="M52" s="16">
        <v>3</v>
      </c>
      <c r="N52" s="16">
        <v>13</v>
      </c>
      <c r="O52" s="18">
        <f>((-M52/L52)*IMLOG2(M52/L52)+(-N52/L52)*IMLOG2(N52/L52))</f>
        <v>0.69621226012514525</v>
      </c>
      <c r="P52" s="17"/>
      <c r="R52" s="16" t="s">
        <v>5</v>
      </c>
      <c r="S52" s="16" t="s">
        <v>128</v>
      </c>
      <c r="T52" s="16">
        <v>14</v>
      </c>
      <c r="U52" s="16">
        <v>10</v>
      </c>
      <c r="V52" s="16">
        <v>4</v>
      </c>
      <c r="W52" s="18">
        <f>((-U52/T52)*IMLOG2(U52/T52)+(-V52/T52)*IMLOG2(V52/T52))</f>
        <v>0.86312056856663</v>
      </c>
      <c r="X52" s="17"/>
      <c r="Z52" s="16" t="s">
        <v>5</v>
      </c>
      <c r="AA52" s="16" t="s">
        <v>128</v>
      </c>
      <c r="AB52" s="16">
        <v>28</v>
      </c>
      <c r="AC52" s="16">
        <v>11</v>
      </c>
      <c r="AD52" s="16">
        <v>17</v>
      </c>
      <c r="AE52" s="18">
        <f>((-AC52/AB52)*IMLOG2(AC52/AB52)+(-AD52/AB52)*IMLOG2(AD52/AB52))</f>
        <v>0.9666186325481041</v>
      </c>
      <c r="AF52" s="17"/>
    </row>
    <row r="53" spans="1:32" x14ac:dyDescent="0.25">
      <c r="A53" s="42">
        <v>92153000251</v>
      </c>
      <c r="B53" s="42" t="s">
        <v>81</v>
      </c>
      <c r="C53" s="11">
        <v>52</v>
      </c>
      <c r="D53" s="11">
        <v>285000</v>
      </c>
      <c r="E53" s="6">
        <v>3000000</v>
      </c>
      <c r="F53" s="11">
        <v>5000000</v>
      </c>
      <c r="G53" s="11">
        <v>200000</v>
      </c>
      <c r="H53" s="15" t="s">
        <v>9</v>
      </c>
      <c r="J53" s="16"/>
      <c r="K53" s="16"/>
      <c r="L53" s="16"/>
      <c r="M53" s="16"/>
      <c r="N53" s="16"/>
      <c r="O53" s="18"/>
      <c r="P53" s="19">
        <f>(O50)-((L51/L50)*O51)-((L52/L50)*O52)</f>
        <v>0</v>
      </c>
      <c r="R53" s="16"/>
      <c r="S53" s="16"/>
      <c r="T53" s="16"/>
      <c r="U53" s="16"/>
      <c r="V53" s="16"/>
      <c r="W53" s="18"/>
      <c r="X53" s="19">
        <f>(W50)-((T51/T50)*W51)-((T52/T50)*W52)</f>
        <v>4.2483580765340645E-3</v>
      </c>
      <c r="Z53" s="16"/>
      <c r="AA53" s="16"/>
      <c r="AB53" s="16"/>
      <c r="AC53" s="16"/>
      <c r="AD53" s="16"/>
      <c r="AE53" s="18"/>
      <c r="AF53" s="19">
        <f>(AE50)-((AB51/AB50)*AE51)-((AB52/AB50)*AE52)</f>
        <v>6.5240458318991168E-2</v>
      </c>
    </row>
    <row r="54" spans="1:32" x14ac:dyDescent="0.25">
      <c r="A54" s="42">
        <v>92153000160</v>
      </c>
      <c r="B54" s="42" t="s">
        <v>82</v>
      </c>
      <c r="C54" s="11">
        <v>52</v>
      </c>
      <c r="D54" s="11">
        <v>285000</v>
      </c>
      <c r="E54" s="6">
        <v>3000000</v>
      </c>
      <c r="F54" s="11">
        <v>5000000</v>
      </c>
      <c r="G54" s="11">
        <v>200000</v>
      </c>
      <c r="H54" s="15" t="s">
        <v>10</v>
      </c>
      <c r="J54" s="36" t="s">
        <v>129</v>
      </c>
      <c r="K54" s="31" t="s">
        <v>132</v>
      </c>
      <c r="L54" s="16">
        <v>1</v>
      </c>
      <c r="M54" s="16">
        <v>0</v>
      </c>
      <c r="N54" s="16">
        <v>1</v>
      </c>
      <c r="O54" s="18">
        <v>0</v>
      </c>
      <c r="P54" s="32"/>
      <c r="R54" s="16"/>
      <c r="S54" s="21" t="s">
        <v>130</v>
      </c>
      <c r="T54" s="16">
        <v>3</v>
      </c>
      <c r="U54" s="16">
        <v>0</v>
      </c>
      <c r="V54" s="16">
        <v>3</v>
      </c>
      <c r="W54" s="18">
        <v>0</v>
      </c>
      <c r="X54" s="19"/>
      <c r="Z54" s="36" t="s">
        <v>129</v>
      </c>
      <c r="AA54" s="31" t="s">
        <v>132</v>
      </c>
      <c r="AB54" s="16">
        <v>14</v>
      </c>
      <c r="AC54" s="16">
        <v>4</v>
      </c>
      <c r="AD54" s="16">
        <v>10</v>
      </c>
      <c r="AE54" s="18">
        <f>((-AC54/AB54)*IMLOG2(AC54/AB54)+(-AD54/AB54)*IMLOG2(AD54/AB54))</f>
        <v>0.86312056856663</v>
      </c>
      <c r="AF54" s="32"/>
    </row>
    <row r="55" spans="1:32" x14ac:dyDescent="0.25">
      <c r="A55" s="42">
        <v>92153000164</v>
      </c>
      <c r="B55" s="42" t="s">
        <v>83</v>
      </c>
      <c r="C55" s="11">
        <v>52</v>
      </c>
      <c r="D55" s="11">
        <v>300000</v>
      </c>
      <c r="E55" s="6">
        <v>3000000</v>
      </c>
      <c r="F55" s="11">
        <v>5000000</v>
      </c>
      <c r="G55" s="11">
        <v>200000</v>
      </c>
      <c r="H55" s="15" t="s">
        <v>10</v>
      </c>
      <c r="J55" s="30"/>
      <c r="K55" s="33" t="s">
        <v>133</v>
      </c>
      <c r="L55" s="33">
        <v>15</v>
      </c>
      <c r="M55" s="33">
        <v>3</v>
      </c>
      <c r="N55" s="33">
        <v>12</v>
      </c>
      <c r="O55" s="34">
        <f>((-M55/L55)*IMLOG2(M55/L55)+(-N55/L55)*IMLOG2(N55/L55))</f>
        <v>0.72192809488736165</v>
      </c>
      <c r="P55" s="33"/>
      <c r="R55" s="16" t="s">
        <v>8</v>
      </c>
      <c r="S55" s="21" t="s">
        <v>131</v>
      </c>
      <c r="T55" s="16">
        <v>34</v>
      </c>
      <c r="U55" s="16">
        <v>28</v>
      </c>
      <c r="V55" s="16">
        <v>6</v>
      </c>
      <c r="W55" s="18">
        <f>((-U55/T55)*IMLOG2(U55/T55)+(-V55/T55)*IMLOG2(V55/T55))</f>
        <v>0.6722948170756371</v>
      </c>
      <c r="X55" s="19"/>
      <c r="Z55" s="30"/>
      <c r="AA55" s="33" t="s">
        <v>133</v>
      </c>
      <c r="AB55" s="33">
        <v>17</v>
      </c>
      <c r="AC55" s="33">
        <v>7</v>
      </c>
      <c r="AD55" s="33">
        <v>10</v>
      </c>
      <c r="AE55" s="34">
        <f>((-AC55/AB55)*IMLOG2(AC55/AB55)+(-AD55/AB55)*IMLOG2(AD55/AB55))</f>
        <v>0.97741781752817358</v>
      </c>
      <c r="AF55" s="33"/>
    </row>
    <row r="56" spans="1:32" x14ac:dyDescent="0.25">
      <c r="A56" s="42">
        <v>92153000165</v>
      </c>
      <c r="B56" s="42" t="s">
        <v>84</v>
      </c>
      <c r="C56" s="11">
        <v>52</v>
      </c>
      <c r="D56" s="11">
        <v>300000</v>
      </c>
      <c r="E56" s="6">
        <v>3500000</v>
      </c>
      <c r="F56" s="11">
        <v>5000000</v>
      </c>
      <c r="G56" s="11">
        <v>200000</v>
      </c>
      <c r="H56" s="15" t="s">
        <v>10</v>
      </c>
      <c r="J56" s="22"/>
      <c r="K56" s="22"/>
      <c r="L56" s="22"/>
      <c r="M56" s="22"/>
      <c r="N56" s="22"/>
      <c r="O56" s="22"/>
      <c r="P56" s="18">
        <f>(O50)-((L54/L50)*O54)-((L55/L50)*O55)</f>
        <v>1.9404671168243737E-2</v>
      </c>
      <c r="R56" s="16"/>
      <c r="S56" s="16"/>
      <c r="T56" s="16"/>
      <c r="U56" s="16"/>
      <c r="V56" s="16"/>
      <c r="W56" s="18"/>
      <c r="X56" s="19">
        <f>(W50)-((T54/T50)*W54)-((T55/T50)*W55)</f>
        <v>0.18260778154339963</v>
      </c>
      <c r="Z56" s="22"/>
      <c r="AA56" s="22"/>
      <c r="AB56" s="22"/>
      <c r="AC56" s="22"/>
      <c r="AD56" s="22"/>
      <c r="AE56" s="22"/>
      <c r="AF56" s="18">
        <f>(AE50)-((AB54/AB50)*AE54)-((AB55/AB50)*AE55)</f>
        <v>1.2515647139479724E-2</v>
      </c>
    </row>
    <row r="57" spans="1:32" x14ac:dyDescent="0.25">
      <c r="A57" s="42">
        <v>92153000181</v>
      </c>
      <c r="B57" s="42" t="s">
        <v>85</v>
      </c>
      <c r="C57" s="11">
        <v>52</v>
      </c>
      <c r="D57" s="11">
        <v>300000</v>
      </c>
      <c r="E57" s="6">
        <v>3500000</v>
      </c>
      <c r="F57" s="11">
        <v>5000000</v>
      </c>
      <c r="G57" s="11">
        <v>200000</v>
      </c>
      <c r="H57" s="15" t="s">
        <v>10</v>
      </c>
      <c r="R57" s="36"/>
      <c r="S57" s="31"/>
      <c r="T57" s="16"/>
      <c r="U57" s="16"/>
      <c r="V57" s="16"/>
      <c r="W57" s="18"/>
      <c r="X57" s="32"/>
    </row>
    <row r="58" spans="1:32" x14ac:dyDescent="0.25">
      <c r="A58" s="42">
        <v>92153000182</v>
      </c>
      <c r="B58" s="42" t="s">
        <v>86</v>
      </c>
      <c r="C58" s="11">
        <v>52</v>
      </c>
      <c r="D58" s="11">
        <v>300000</v>
      </c>
      <c r="E58" s="6">
        <v>3500000</v>
      </c>
      <c r="F58" s="11">
        <v>5000000</v>
      </c>
      <c r="G58" s="11">
        <v>200000</v>
      </c>
      <c r="H58" s="15" t="s">
        <v>10</v>
      </c>
      <c r="K58">
        <v>1.8</v>
      </c>
      <c r="R58" s="30"/>
      <c r="S58" s="33"/>
      <c r="T58" s="33"/>
      <c r="U58" s="33"/>
      <c r="V58" s="33"/>
      <c r="W58" s="34"/>
      <c r="X58" s="33"/>
      <c r="AA58" t="s">
        <v>134</v>
      </c>
      <c r="AC58">
        <v>1.1000000000000001</v>
      </c>
    </row>
    <row r="59" spans="1:32" x14ac:dyDescent="0.25">
      <c r="A59" s="42">
        <v>92153000183</v>
      </c>
      <c r="B59" s="42" t="s">
        <v>87</v>
      </c>
      <c r="C59" s="11">
        <v>52</v>
      </c>
      <c r="D59" s="11">
        <v>300000</v>
      </c>
      <c r="E59" s="6">
        <v>3500000</v>
      </c>
      <c r="F59" s="11">
        <v>5000000</v>
      </c>
      <c r="G59" s="11">
        <v>200000</v>
      </c>
      <c r="H59" s="15" t="s">
        <v>10</v>
      </c>
      <c r="J59" s="16" t="s">
        <v>11</v>
      </c>
      <c r="K59" s="16" t="s">
        <v>12</v>
      </c>
      <c r="L59" s="16" t="s">
        <v>13</v>
      </c>
      <c r="M59" s="16" t="s">
        <v>24</v>
      </c>
      <c r="N59" s="16" t="s">
        <v>25</v>
      </c>
      <c r="O59" s="16" t="s">
        <v>14</v>
      </c>
      <c r="P59" s="17" t="s">
        <v>15</v>
      </c>
      <c r="R59" s="22"/>
      <c r="S59" s="22"/>
      <c r="T59" s="22"/>
      <c r="U59" s="22"/>
      <c r="V59" s="22"/>
      <c r="W59" s="22"/>
      <c r="X59" s="18"/>
      <c r="Z59" s="16" t="s">
        <v>11</v>
      </c>
      <c r="AA59" s="16" t="s">
        <v>12</v>
      </c>
      <c r="AB59" s="16" t="s">
        <v>13</v>
      </c>
      <c r="AC59" s="16" t="s">
        <v>24</v>
      </c>
      <c r="AD59" s="16" t="s">
        <v>25</v>
      </c>
      <c r="AE59" s="16" t="s">
        <v>14</v>
      </c>
      <c r="AF59" s="17" t="s">
        <v>15</v>
      </c>
    </row>
    <row r="60" spans="1:32" x14ac:dyDescent="0.25">
      <c r="A60" s="42">
        <v>92110000453</v>
      </c>
      <c r="B60" s="42" t="s">
        <v>88</v>
      </c>
      <c r="C60" s="11">
        <v>52</v>
      </c>
      <c r="D60" s="11">
        <v>300000</v>
      </c>
      <c r="E60" s="6">
        <v>3500000</v>
      </c>
      <c r="F60" s="11">
        <v>5000000</v>
      </c>
      <c r="G60" s="11">
        <v>200000</v>
      </c>
      <c r="H60" s="15" t="s">
        <v>10</v>
      </c>
      <c r="J60" s="16" t="s">
        <v>16</v>
      </c>
      <c r="K60" s="16"/>
      <c r="L60" s="16">
        <v>15</v>
      </c>
      <c r="M60" s="16">
        <v>3</v>
      </c>
      <c r="N60" s="16">
        <v>12</v>
      </c>
      <c r="O60" s="18">
        <f>((-M60/L60)*IMLOG2(M60/L60)+(-N60/L60)*IMLOG2(N60/L60))</f>
        <v>0.72192809488736165</v>
      </c>
      <c r="P60" s="17"/>
      <c r="Z60" s="16" t="s">
        <v>16</v>
      </c>
      <c r="AA60" s="16"/>
      <c r="AB60" s="16">
        <v>28</v>
      </c>
      <c r="AC60" s="16">
        <v>11</v>
      </c>
      <c r="AD60" s="16">
        <v>17</v>
      </c>
      <c r="AE60" s="18">
        <f>((-AC60/AB60)*IMLOG2(AC60/AB60)+(-AD60/AB60)*IMLOG2(AD60/AB60))</f>
        <v>0.9666186325481041</v>
      </c>
      <c r="AF60" s="17"/>
    </row>
    <row r="61" spans="1:32" x14ac:dyDescent="0.25">
      <c r="A61" s="42">
        <v>92110000932</v>
      </c>
      <c r="B61" s="42" t="s">
        <v>73</v>
      </c>
      <c r="C61" s="11">
        <v>52</v>
      </c>
      <c r="D61" s="11">
        <v>300000</v>
      </c>
      <c r="E61" s="6">
        <v>3500000</v>
      </c>
      <c r="F61" s="11">
        <v>5000000</v>
      </c>
      <c r="G61" s="11">
        <v>200000</v>
      </c>
      <c r="H61" s="15" t="s">
        <v>10</v>
      </c>
      <c r="J61" s="16"/>
      <c r="K61" s="16" t="s">
        <v>127</v>
      </c>
      <c r="L61" s="16">
        <v>0</v>
      </c>
      <c r="M61" s="16">
        <v>0</v>
      </c>
      <c r="N61" s="16">
        <v>0</v>
      </c>
      <c r="O61" s="18">
        <v>0</v>
      </c>
      <c r="P61" s="17"/>
      <c r="S61">
        <v>1.6</v>
      </c>
      <c r="Z61" s="36" t="s">
        <v>129</v>
      </c>
      <c r="AA61" s="31" t="s">
        <v>132</v>
      </c>
      <c r="AB61" s="16">
        <v>11</v>
      </c>
      <c r="AC61" s="16">
        <v>10</v>
      </c>
      <c r="AD61" s="16">
        <v>1</v>
      </c>
      <c r="AE61" s="18">
        <f>((-AC61/AB61)*IMLOG2(AC61/AB61)+(-AD61/AB61)*IMLOG2(AD61/AB61))</f>
        <v>0.43949698692151362</v>
      </c>
      <c r="AF61" s="32"/>
    </row>
    <row r="62" spans="1:32" x14ac:dyDescent="0.25">
      <c r="A62" s="42">
        <v>92110000934</v>
      </c>
      <c r="B62" s="42" t="s">
        <v>89</v>
      </c>
      <c r="C62" s="11">
        <v>52</v>
      </c>
      <c r="D62" s="11">
        <v>300000</v>
      </c>
      <c r="E62" s="6">
        <v>3500000</v>
      </c>
      <c r="F62" s="11">
        <v>5000000</v>
      </c>
      <c r="G62" s="11">
        <v>200000</v>
      </c>
      <c r="H62" s="15" t="s">
        <v>10</v>
      </c>
      <c r="J62" s="16" t="s">
        <v>5</v>
      </c>
      <c r="K62" s="16" t="s">
        <v>128</v>
      </c>
      <c r="L62" s="16">
        <v>15</v>
      </c>
      <c r="M62" s="16">
        <v>3</v>
      </c>
      <c r="N62" s="16">
        <v>12</v>
      </c>
      <c r="O62" s="18">
        <f>((-M62/L62)*IMLOG2(M62/L62)+(-N62/L62)*IMLOG2(N62/L62))</f>
        <v>0.72192809488736165</v>
      </c>
      <c r="P62" s="17"/>
      <c r="R62" s="16" t="s">
        <v>11</v>
      </c>
      <c r="S62" s="16" t="s">
        <v>12</v>
      </c>
      <c r="T62" s="16" t="s">
        <v>13</v>
      </c>
      <c r="U62" s="16" t="s">
        <v>24</v>
      </c>
      <c r="V62" s="16" t="s">
        <v>25</v>
      </c>
      <c r="W62" s="16" t="s">
        <v>14</v>
      </c>
      <c r="X62" s="17" t="s">
        <v>15</v>
      </c>
      <c r="Z62" s="30"/>
      <c r="AA62" s="33" t="s">
        <v>133</v>
      </c>
      <c r="AB62" s="33">
        <v>17</v>
      </c>
      <c r="AC62" s="33">
        <v>1</v>
      </c>
      <c r="AD62" s="33">
        <v>16</v>
      </c>
      <c r="AE62" s="34">
        <f>((-AC62/AB62)*IMLOG2(AC62/AB62)+(-AD62/AB62)*IMLOG2(AD62/AB62))</f>
        <v>0.32275695889739825</v>
      </c>
      <c r="AF62" s="33"/>
    </row>
    <row r="63" spans="1:32" x14ac:dyDescent="0.25">
      <c r="A63" s="42">
        <v>92110000935</v>
      </c>
      <c r="B63" s="42" t="s">
        <v>90</v>
      </c>
      <c r="C63" s="11">
        <v>40</v>
      </c>
      <c r="D63" s="11">
        <v>300000</v>
      </c>
      <c r="E63" s="6">
        <v>3500000</v>
      </c>
      <c r="F63" s="11">
        <v>5000000</v>
      </c>
      <c r="G63" s="11">
        <v>200000</v>
      </c>
      <c r="H63" s="15" t="s">
        <v>9</v>
      </c>
      <c r="J63" s="16"/>
      <c r="K63" s="16"/>
      <c r="L63" s="16"/>
      <c r="M63" s="16"/>
      <c r="N63" s="16"/>
      <c r="O63" s="18"/>
      <c r="P63" s="19">
        <f>(O60)-((L61/L60)*O61)-((L62/L60)*O62)</f>
        <v>0</v>
      </c>
      <c r="R63" s="16" t="s">
        <v>16</v>
      </c>
      <c r="S63" s="16"/>
      <c r="T63" s="16">
        <v>34</v>
      </c>
      <c r="U63" s="16">
        <v>28</v>
      </c>
      <c r="V63" s="16">
        <v>6</v>
      </c>
      <c r="W63" s="18">
        <f>((-U63/T63)*IMLOG2(U63/T63)+(-V63/T63)*IMLOG2(V63/T63))</f>
        <v>0.6722948170756371</v>
      </c>
      <c r="X63" s="17"/>
      <c r="Z63" s="22"/>
      <c r="AA63" s="22"/>
      <c r="AB63" s="22"/>
      <c r="AC63" s="22"/>
      <c r="AD63" s="22"/>
      <c r="AE63" s="22"/>
      <c r="AF63" s="18">
        <f>(AE60)-((AB61/AB60)*AE61)-((AB62/AB60)*AE62)</f>
        <v>0.59799951978408916</v>
      </c>
    </row>
    <row r="64" spans="1:32" x14ac:dyDescent="0.25">
      <c r="A64" s="42">
        <v>92110000936</v>
      </c>
      <c r="B64" s="42" t="s">
        <v>91</v>
      </c>
      <c r="C64" s="11">
        <v>40</v>
      </c>
      <c r="D64" s="11">
        <v>300000</v>
      </c>
      <c r="E64" s="6">
        <v>3500000</v>
      </c>
      <c r="F64" s="11">
        <v>5000000</v>
      </c>
      <c r="G64" s="11">
        <v>200000</v>
      </c>
      <c r="H64" s="15" t="s">
        <v>9</v>
      </c>
      <c r="J64" s="36"/>
      <c r="K64" s="31"/>
      <c r="L64" s="16"/>
      <c r="M64" s="16"/>
      <c r="N64" s="16"/>
      <c r="O64" s="18"/>
      <c r="P64" s="32"/>
      <c r="R64" s="16"/>
      <c r="S64" s="16" t="s">
        <v>127</v>
      </c>
      <c r="T64" s="16">
        <v>21</v>
      </c>
      <c r="U64" s="16">
        <v>15</v>
      </c>
      <c r="V64" s="16">
        <v>6</v>
      </c>
      <c r="W64" s="18">
        <f>((-U64/T64)*IMLOG2(U64/T64)+(-V64/T64)*IMLOG2(V64/T64))</f>
        <v>0.86312056856663</v>
      </c>
      <c r="X64" s="17"/>
    </row>
    <row r="65" spans="1:24" x14ac:dyDescent="0.25">
      <c r="A65" s="42">
        <v>92110000938</v>
      </c>
      <c r="B65" s="42" t="s">
        <v>92</v>
      </c>
      <c r="C65" s="11">
        <v>40</v>
      </c>
      <c r="D65" s="11">
        <v>300000</v>
      </c>
      <c r="E65" s="6">
        <v>3500000</v>
      </c>
      <c r="F65" s="11">
        <v>5000000</v>
      </c>
      <c r="G65" s="11">
        <v>200000</v>
      </c>
      <c r="H65" s="15" t="s">
        <v>9</v>
      </c>
      <c r="J65" s="30"/>
      <c r="K65" s="33"/>
      <c r="L65" s="33"/>
      <c r="M65" s="33"/>
      <c r="N65" s="33"/>
      <c r="O65" s="34"/>
      <c r="P65" s="33"/>
      <c r="R65" s="16" t="s">
        <v>5</v>
      </c>
      <c r="S65" s="16" t="s">
        <v>128</v>
      </c>
      <c r="T65" s="16">
        <v>13</v>
      </c>
      <c r="U65" s="16">
        <v>13</v>
      </c>
      <c r="V65" s="16">
        <v>0</v>
      </c>
      <c r="W65" s="18">
        <v>0</v>
      </c>
      <c r="X65" s="17"/>
    </row>
    <row r="66" spans="1:24" x14ac:dyDescent="0.25">
      <c r="A66" s="42">
        <v>92153000023</v>
      </c>
      <c r="B66" s="42" t="s">
        <v>93</v>
      </c>
      <c r="C66" s="11">
        <v>40</v>
      </c>
      <c r="D66" s="11">
        <v>300000</v>
      </c>
      <c r="E66" s="6">
        <v>3500000</v>
      </c>
      <c r="F66" s="11">
        <v>5000000</v>
      </c>
      <c r="G66" s="11">
        <v>200000</v>
      </c>
      <c r="H66" s="15" t="s">
        <v>9</v>
      </c>
      <c r="J66" s="22"/>
      <c r="K66" s="22"/>
      <c r="L66" s="22"/>
      <c r="M66" s="22"/>
      <c r="N66" s="22"/>
      <c r="O66" s="22"/>
      <c r="P66" s="18"/>
      <c r="R66" s="16"/>
      <c r="S66" s="16"/>
      <c r="T66" s="16"/>
      <c r="U66" s="16"/>
      <c r="V66" s="16"/>
      <c r="W66" s="18"/>
      <c r="X66" s="19">
        <f>(W63)-((T64/T63)*W64)-((T65/T63)*W65)</f>
        <v>0.13919093649036562</v>
      </c>
    </row>
    <row r="67" spans="1:24" x14ac:dyDescent="0.25">
      <c r="A67" s="42">
        <v>92153000149</v>
      </c>
      <c r="B67" s="42" t="s">
        <v>94</v>
      </c>
      <c r="C67" s="11">
        <v>40</v>
      </c>
      <c r="D67" s="11">
        <v>310000</v>
      </c>
      <c r="E67" s="6">
        <v>3500000</v>
      </c>
      <c r="F67" s="11">
        <v>8000000</v>
      </c>
      <c r="G67" s="11">
        <v>225000</v>
      </c>
      <c r="H67" s="15" t="s">
        <v>10</v>
      </c>
    </row>
    <row r="68" spans="1:24" x14ac:dyDescent="0.25">
      <c r="A68" s="42">
        <v>92153000159</v>
      </c>
      <c r="B68" s="42" t="s">
        <v>95</v>
      </c>
      <c r="C68" s="11">
        <v>40</v>
      </c>
      <c r="D68" s="11">
        <v>310000</v>
      </c>
      <c r="E68" s="6">
        <v>3500000</v>
      </c>
      <c r="F68" s="11">
        <v>8000000</v>
      </c>
      <c r="G68" s="11">
        <v>225000</v>
      </c>
      <c r="H68" s="15" t="s">
        <v>10</v>
      </c>
    </row>
    <row r="69" spans="1:24" x14ac:dyDescent="0.25">
      <c r="A69" s="42">
        <v>91994001636</v>
      </c>
      <c r="B69" s="42" t="s">
        <v>96</v>
      </c>
      <c r="C69" s="11">
        <v>40</v>
      </c>
      <c r="D69" s="11">
        <v>310000</v>
      </c>
      <c r="E69" s="6">
        <v>3500000</v>
      </c>
      <c r="F69" s="11">
        <v>8000000</v>
      </c>
      <c r="G69" s="11">
        <v>225000</v>
      </c>
      <c r="H69" s="15" t="s">
        <v>10</v>
      </c>
    </row>
    <row r="70" spans="1:24" x14ac:dyDescent="0.25">
      <c r="A70" s="42">
        <v>92067000041</v>
      </c>
      <c r="B70" s="42" t="s">
        <v>97</v>
      </c>
      <c r="C70" s="11">
        <v>40</v>
      </c>
      <c r="D70" s="11">
        <v>320000</v>
      </c>
      <c r="E70" s="6">
        <v>5000000</v>
      </c>
      <c r="F70" s="11">
        <v>8000000</v>
      </c>
      <c r="G70" s="11">
        <v>225000</v>
      </c>
      <c r="H70" s="15" t="s">
        <v>10</v>
      </c>
    </row>
    <row r="71" spans="1:24" x14ac:dyDescent="0.25">
      <c r="A71" s="42">
        <v>92067000508</v>
      </c>
      <c r="B71" s="42" t="s">
        <v>98</v>
      </c>
      <c r="C71" s="11">
        <v>40</v>
      </c>
      <c r="D71" s="11">
        <v>320000</v>
      </c>
      <c r="E71" s="6">
        <v>5000000</v>
      </c>
      <c r="F71" s="11">
        <v>8000000</v>
      </c>
      <c r="G71" s="11">
        <v>225000</v>
      </c>
      <c r="H71" s="15" t="s">
        <v>10</v>
      </c>
    </row>
    <row r="72" spans="1:24" x14ac:dyDescent="0.25">
      <c r="A72" s="42">
        <v>92106000199</v>
      </c>
      <c r="B72" s="42" t="s">
        <v>99</v>
      </c>
      <c r="C72" s="11">
        <v>40</v>
      </c>
      <c r="D72" s="11">
        <v>320000</v>
      </c>
      <c r="E72" s="6">
        <v>5000000</v>
      </c>
      <c r="F72" s="11">
        <v>8000000</v>
      </c>
      <c r="G72" s="11">
        <v>225000</v>
      </c>
      <c r="H72" s="15" t="s">
        <v>10</v>
      </c>
    </row>
    <row r="73" spans="1:24" x14ac:dyDescent="0.25">
      <c r="A73" s="42">
        <v>92106000246</v>
      </c>
      <c r="B73" s="42" t="s">
        <v>100</v>
      </c>
      <c r="C73" s="11">
        <v>40</v>
      </c>
      <c r="D73" s="11">
        <v>320000</v>
      </c>
      <c r="E73" s="6">
        <v>5000000</v>
      </c>
      <c r="F73" s="11">
        <v>8000000</v>
      </c>
      <c r="G73" s="11">
        <v>225000</v>
      </c>
      <c r="H73" s="15" t="s">
        <v>10</v>
      </c>
    </row>
    <row r="74" spans="1:24" x14ac:dyDescent="0.25">
      <c r="A74" s="42">
        <v>92106000335</v>
      </c>
      <c r="B74" s="42" t="s">
        <v>101</v>
      </c>
      <c r="C74" s="11">
        <v>40</v>
      </c>
      <c r="D74" s="11">
        <v>320000</v>
      </c>
      <c r="E74" s="6">
        <v>5000000</v>
      </c>
      <c r="F74" s="11">
        <v>8000000</v>
      </c>
      <c r="G74" s="11">
        <v>225000</v>
      </c>
      <c r="H74" s="15" t="s">
        <v>10</v>
      </c>
    </row>
    <row r="75" spans="1:24" x14ac:dyDescent="0.25">
      <c r="A75" s="42">
        <v>92106000563</v>
      </c>
      <c r="B75" s="42" t="s">
        <v>102</v>
      </c>
      <c r="C75" s="11">
        <v>40</v>
      </c>
      <c r="D75" s="11">
        <v>320000</v>
      </c>
      <c r="E75" s="6">
        <v>5000000</v>
      </c>
      <c r="F75" s="11">
        <v>8000000</v>
      </c>
      <c r="G75" s="11">
        <v>225000</v>
      </c>
      <c r="H75" s="15" t="s">
        <v>10</v>
      </c>
    </row>
    <row r="76" spans="1:24" x14ac:dyDescent="0.25">
      <c r="A76" s="42">
        <v>92106000687</v>
      </c>
      <c r="B76" s="42" t="s">
        <v>103</v>
      </c>
      <c r="C76" s="11">
        <v>40</v>
      </c>
      <c r="D76" s="11">
        <v>320000</v>
      </c>
      <c r="E76" s="6">
        <v>5000000</v>
      </c>
      <c r="F76" s="11">
        <v>8000000</v>
      </c>
      <c r="G76" s="11">
        <v>225000</v>
      </c>
      <c r="H76" s="15" t="s">
        <v>10</v>
      </c>
    </row>
    <row r="77" spans="1:24" x14ac:dyDescent="0.25">
      <c r="A77" s="42">
        <v>92106000790</v>
      </c>
      <c r="B77" s="42" t="s">
        <v>104</v>
      </c>
      <c r="C77" s="11">
        <v>40</v>
      </c>
      <c r="D77" s="11">
        <v>320000</v>
      </c>
      <c r="E77" s="6">
        <v>5000000</v>
      </c>
      <c r="F77" s="11">
        <v>8000000</v>
      </c>
      <c r="G77" s="11">
        <v>225000</v>
      </c>
      <c r="H77" s="15" t="s">
        <v>10</v>
      </c>
    </row>
    <row r="78" spans="1:24" x14ac:dyDescent="0.25">
      <c r="A78" s="42">
        <v>92110000070</v>
      </c>
      <c r="B78" s="42" t="s">
        <v>105</v>
      </c>
      <c r="C78" s="11">
        <v>40</v>
      </c>
      <c r="D78" s="11">
        <v>320000</v>
      </c>
      <c r="E78" s="6">
        <v>5000000</v>
      </c>
      <c r="F78" s="11">
        <v>8000000</v>
      </c>
      <c r="G78" s="11">
        <v>225000</v>
      </c>
      <c r="H78" s="15" t="s">
        <v>10</v>
      </c>
    </row>
    <row r="79" spans="1:24" x14ac:dyDescent="0.25">
      <c r="A79" s="42">
        <v>92110000380</v>
      </c>
      <c r="B79" s="42" t="s">
        <v>106</v>
      </c>
      <c r="C79" s="11">
        <v>40</v>
      </c>
      <c r="D79" s="11">
        <v>320000</v>
      </c>
      <c r="E79" s="6">
        <v>5000000</v>
      </c>
      <c r="F79" s="11">
        <v>8000000</v>
      </c>
      <c r="G79" s="11">
        <v>225000</v>
      </c>
      <c r="H79" s="15" t="s">
        <v>10</v>
      </c>
    </row>
    <row r="80" spans="1:24" x14ac:dyDescent="0.25">
      <c r="A80" s="42">
        <v>91785002371</v>
      </c>
      <c r="B80" s="42" t="s">
        <v>46</v>
      </c>
      <c r="C80" s="11">
        <v>56</v>
      </c>
      <c r="D80" s="11">
        <v>320000</v>
      </c>
      <c r="E80" s="6">
        <v>5000000</v>
      </c>
      <c r="F80" s="11">
        <v>8000000</v>
      </c>
      <c r="G80" s="11">
        <v>225000</v>
      </c>
      <c r="H80" s="15" t="s">
        <v>10</v>
      </c>
    </row>
    <row r="81" spans="1:8" x14ac:dyDescent="0.25">
      <c r="A81" s="42">
        <v>91785002372</v>
      </c>
      <c r="B81" s="42" t="s">
        <v>47</v>
      </c>
      <c r="C81" s="11">
        <v>56</v>
      </c>
      <c r="D81" s="11">
        <v>165000</v>
      </c>
      <c r="E81" s="6">
        <v>2500000</v>
      </c>
      <c r="F81" s="11">
        <v>4000000</v>
      </c>
      <c r="G81" s="11">
        <v>175000</v>
      </c>
      <c r="H81" s="15" t="s">
        <v>10</v>
      </c>
    </row>
    <row r="82" spans="1:8" x14ac:dyDescent="0.25">
      <c r="A82" s="42">
        <v>91785002375</v>
      </c>
      <c r="B82" s="42" t="s">
        <v>107</v>
      </c>
      <c r="C82" s="11">
        <v>56</v>
      </c>
      <c r="D82" s="11">
        <v>165000</v>
      </c>
      <c r="E82" s="6">
        <v>2500000</v>
      </c>
      <c r="F82" s="11">
        <v>4000000</v>
      </c>
      <c r="G82" s="11">
        <v>175000</v>
      </c>
      <c r="H82" s="15" t="s">
        <v>10</v>
      </c>
    </row>
    <row r="83" spans="1:8" x14ac:dyDescent="0.25">
      <c r="A83" s="42">
        <v>91785002384</v>
      </c>
      <c r="B83" s="42" t="s">
        <v>108</v>
      </c>
      <c r="C83" s="11">
        <v>56</v>
      </c>
      <c r="D83" s="11">
        <v>165000</v>
      </c>
      <c r="E83" s="6">
        <v>2500000</v>
      </c>
      <c r="F83" s="11">
        <v>4000000</v>
      </c>
      <c r="G83" s="11">
        <v>175000</v>
      </c>
      <c r="H83" s="15" t="s">
        <v>10</v>
      </c>
    </row>
    <row r="84" spans="1:8" x14ac:dyDescent="0.25">
      <c r="A84" s="42">
        <v>91785002695</v>
      </c>
      <c r="B84" s="42" t="s">
        <v>109</v>
      </c>
      <c r="C84" s="11">
        <v>56</v>
      </c>
      <c r="D84" s="11">
        <v>165000</v>
      </c>
      <c r="E84" s="6">
        <v>2500000</v>
      </c>
      <c r="F84" s="11">
        <v>4000000</v>
      </c>
      <c r="G84" s="11">
        <v>175000</v>
      </c>
      <c r="H84" s="15" t="s">
        <v>10</v>
      </c>
    </row>
    <row r="85" spans="1:8" x14ac:dyDescent="0.25">
      <c r="A85" s="42">
        <v>91785003148</v>
      </c>
      <c r="B85" s="42" t="s">
        <v>111</v>
      </c>
      <c r="C85" s="11">
        <v>56</v>
      </c>
      <c r="D85" s="11">
        <v>165000</v>
      </c>
      <c r="E85" s="6">
        <v>2500000</v>
      </c>
      <c r="F85" s="11">
        <v>4000000</v>
      </c>
      <c r="G85" s="11">
        <v>175000</v>
      </c>
      <c r="H85" s="15" t="s">
        <v>10</v>
      </c>
    </row>
    <row r="86" spans="1:8" x14ac:dyDescent="0.25">
      <c r="A86" s="42">
        <v>91785003228</v>
      </c>
      <c r="B86" s="42" t="s">
        <v>110</v>
      </c>
      <c r="C86" s="11">
        <v>56</v>
      </c>
      <c r="D86" s="11">
        <v>165000</v>
      </c>
      <c r="E86" s="6">
        <v>2500000</v>
      </c>
      <c r="F86" s="11">
        <v>4000000</v>
      </c>
      <c r="G86" s="11">
        <v>175000</v>
      </c>
      <c r="H86" s="15" t="s">
        <v>10</v>
      </c>
    </row>
    <row r="87" spans="1:8" x14ac:dyDescent="0.25">
      <c r="A87" s="42">
        <v>91804002534</v>
      </c>
      <c r="B87" s="42" t="s">
        <v>112</v>
      </c>
      <c r="C87" s="11">
        <v>56</v>
      </c>
      <c r="D87" s="11">
        <v>165000</v>
      </c>
      <c r="E87" s="6">
        <v>2500000</v>
      </c>
      <c r="F87" s="11">
        <v>4000000</v>
      </c>
      <c r="G87" s="11">
        <v>175000</v>
      </c>
      <c r="H87" s="15" t="s">
        <v>10</v>
      </c>
    </row>
    <row r="88" spans="1:8" x14ac:dyDescent="0.25">
      <c r="A88" s="42">
        <v>91804002886</v>
      </c>
      <c r="B88" s="42" t="s">
        <v>113</v>
      </c>
      <c r="C88" s="11">
        <v>56</v>
      </c>
      <c r="D88" s="11">
        <v>165000</v>
      </c>
      <c r="E88" s="6">
        <v>2500000</v>
      </c>
      <c r="F88" s="11">
        <v>4000000</v>
      </c>
      <c r="G88" s="11">
        <v>175000</v>
      </c>
      <c r="H88" s="15" t="s">
        <v>10</v>
      </c>
    </row>
    <row r="89" spans="1:8" x14ac:dyDescent="0.25">
      <c r="A89" s="42">
        <v>91919000429</v>
      </c>
      <c r="B89" s="42" t="s">
        <v>114</v>
      </c>
      <c r="C89" s="11">
        <v>56</v>
      </c>
      <c r="D89" s="11">
        <v>165000</v>
      </c>
      <c r="E89" s="6">
        <v>2500000</v>
      </c>
      <c r="F89" s="11">
        <v>4000000</v>
      </c>
      <c r="G89" s="11">
        <v>175000</v>
      </c>
      <c r="H89" s="15" t="s">
        <v>10</v>
      </c>
    </row>
    <row r="90" spans="1:8" x14ac:dyDescent="0.25">
      <c r="A90" s="42">
        <v>91785001875</v>
      </c>
      <c r="B90" s="42" t="s">
        <v>115</v>
      </c>
      <c r="C90" s="11">
        <v>56</v>
      </c>
      <c r="D90" s="11">
        <v>165000</v>
      </c>
      <c r="E90" s="6">
        <v>2500000</v>
      </c>
      <c r="F90" s="11">
        <v>4000000</v>
      </c>
      <c r="G90" s="11">
        <v>175000</v>
      </c>
      <c r="H90" s="15" t="s">
        <v>10</v>
      </c>
    </row>
    <row r="91" spans="1:8" x14ac:dyDescent="0.25">
      <c r="A91" s="42">
        <v>91785001898</v>
      </c>
      <c r="B91" s="42" t="s">
        <v>116</v>
      </c>
      <c r="C91" s="11">
        <v>56</v>
      </c>
      <c r="D91" s="11">
        <v>165000</v>
      </c>
      <c r="E91" s="6">
        <v>2500000</v>
      </c>
      <c r="F91" s="11">
        <v>4000000</v>
      </c>
      <c r="G91" s="11">
        <v>175000</v>
      </c>
      <c r="H91" s="15" t="s">
        <v>9</v>
      </c>
    </row>
    <row r="92" spans="1:8" x14ac:dyDescent="0.25">
      <c r="A92" s="42">
        <v>91785001977</v>
      </c>
      <c r="B92" s="42" t="s">
        <v>117</v>
      </c>
      <c r="C92" s="11">
        <v>50</v>
      </c>
      <c r="D92" s="11">
        <v>165000</v>
      </c>
      <c r="E92" s="6">
        <v>2500000</v>
      </c>
      <c r="F92" s="11">
        <v>4000000</v>
      </c>
      <c r="G92" s="11">
        <v>175000</v>
      </c>
      <c r="H92" s="15" t="s">
        <v>9</v>
      </c>
    </row>
    <row r="93" spans="1:8" x14ac:dyDescent="0.25">
      <c r="A93" s="42">
        <v>91785002011</v>
      </c>
      <c r="B93" s="42" t="s">
        <v>118</v>
      </c>
      <c r="C93" s="11">
        <v>50</v>
      </c>
      <c r="D93" s="11">
        <v>165000</v>
      </c>
      <c r="E93" s="6">
        <v>2500000</v>
      </c>
      <c r="F93" s="11">
        <v>4000000</v>
      </c>
      <c r="G93" s="11">
        <v>175000</v>
      </c>
      <c r="H93" s="15" t="s">
        <v>9</v>
      </c>
    </row>
    <row r="94" spans="1:8" x14ac:dyDescent="0.25">
      <c r="A94" s="42">
        <v>91785002187</v>
      </c>
      <c r="B94" s="42" t="s">
        <v>119</v>
      </c>
      <c r="C94" s="11">
        <v>50</v>
      </c>
      <c r="D94" s="11">
        <v>165000</v>
      </c>
      <c r="E94" s="6">
        <v>2500000</v>
      </c>
      <c r="F94" s="11">
        <v>4000000</v>
      </c>
      <c r="G94" s="11">
        <v>175000</v>
      </c>
      <c r="H94" s="15" t="s">
        <v>9</v>
      </c>
    </row>
    <row r="95" spans="1:8" x14ac:dyDescent="0.25">
      <c r="A95" s="42">
        <v>91785002188</v>
      </c>
      <c r="B95" s="42" t="s">
        <v>120</v>
      </c>
      <c r="C95" s="11">
        <v>50</v>
      </c>
      <c r="D95" s="11">
        <v>165000</v>
      </c>
      <c r="E95" s="6">
        <v>2500000</v>
      </c>
      <c r="F95" s="11">
        <v>4000000</v>
      </c>
      <c r="G95" s="11">
        <v>175000</v>
      </c>
      <c r="H95" s="15" t="s">
        <v>9</v>
      </c>
    </row>
    <row r="96" spans="1:8" x14ac:dyDescent="0.25">
      <c r="A96" s="42">
        <v>91785002211</v>
      </c>
      <c r="B96" s="42" t="s">
        <v>121</v>
      </c>
      <c r="C96" s="11">
        <v>50</v>
      </c>
      <c r="D96" s="11">
        <v>150000</v>
      </c>
      <c r="E96" s="6">
        <v>2500000</v>
      </c>
      <c r="F96" s="11">
        <v>4000000</v>
      </c>
      <c r="G96" s="11">
        <v>175000</v>
      </c>
      <c r="H96" s="15" t="s">
        <v>9</v>
      </c>
    </row>
    <row r="97" spans="1:8" x14ac:dyDescent="0.25">
      <c r="A97" s="42">
        <v>91785002259</v>
      </c>
      <c r="B97" s="42" t="s">
        <v>122</v>
      </c>
      <c r="C97" s="11">
        <v>50</v>
      </c>
      <c r="D97" s="11">
        <v>150000</v>
      </c>
      <c r="E97" s="6">
        <v>2500000</v>
      </c>
      <c r="F97" s="11">
        <v>4000000</v>
      </c>
      <c r="G97" s="11">
        <v>175000</v>
      </c>
      <c r="H97" s="15" t="s">
        <v>9</v>
      </c>
    </row>
    <row r="98" spans="1:8" x14ac:dyDescent="0.25">
      <c r="A98" s="42">
        <v>91785002291</v>
      </c>
      <c r="B98" s="42" t="s">
        <v>123</v>
      </c>
      <c r="C98" s="11">
        <v>50</v>
      </c>
      <c r="D98" s="11">
        <v>150000</v>
      </c>
      <c r="E98" s="6">
        <v>2500000</v>
      </c>
      <c r="F98" s="11">
        <v>4000000</v>
      </c>
      <c r="G98" s="11">
        <v>175000</v>
      </c>
      <c r="H98" s="15" t="s">
        <v>9</v>
      </c>
    </row>
    <row r="99" spans="1:8" x14ac:dyDescent="0.25">
      <c r="A99" s="42">
        <v>91785002292</v>
      </c>
      <c r="B99" s="42" t="s">
        <v>124</v>
      </c>
      <c r="C99" s="11">
        <v>50</v>
      </c>
      <c r="D99" s="11">
        <v>150000</v>
      </c>
      <c r="E99" s="6">
        <v>2500000</v>
      </c>
      <c r="F99" s="11">
        <v>4000000</v>
      </c>
      <c r="G99" s="11">
        <v>175000</v>
      </c>
      <c r="H99" s="15" t="s">
        <v>9</v>
      </c>
    </row>
    <row r="100" spans="1:8" x14ac:dyDescent="0.25">
      <c r="A100" s="42">
        <v>91785002342</v>
      </c>
      <c r="B100" s="42" t="s">
        <v>125</v>
      </c>
      <c r="C100" s="11">
        <v>50</v>
      </c>
      <c r="D100" s="11">
        <v>150000</v>
      </c>
      <c r="E100" s="6">
        <v>2500000</v>
      </c>
      <c r="F100" s="11">
        <v>4000000</v>
      </c>
      <c r="G100" s="11">
        <v>175000</v>
      </c>
      <c r="H100" s="15" t="s">
        <v>9</v>
      </c>
    </row>
    <row r="101" spans="1:8" x14ac:dyDescent="0.25">
      <c r="A101" s="42">
        <v>91785001861</v>
      </c>
      <c r="B101" s="42" t="s">
        <v>126</v>
      </c>
      <c r="C101" s="11">
        <v>50</v>
      </c>
      <c r="D101" s="11">
        <v>150000</v>
      </c>
      <c r="E101" s="6">
        <v>2500000</v>
      </c>
      <c r="F101" s="11">
        <v>4000000</v>
      </c>
      <c r="G101" s="11">
        <v>175000</v>
      </c>
      <c r="H101" s="15" t="s">
        <v>9</v>
      </c>
    </row>
    <row r="102" spans="1:8" x14ac:dyDescent="0.25">
      <c r="A102" s="4"/>
      <c r="B102" s="1"/>
      <c r="C102" s="35"/>
      <c r="D102" s="35"/>
      <c r="E102" s="35"/>
      <c r="F102" s="35"/>
      <c r="G102" s="35"/>
    </row>
    <row r="103" spans="1:8" x14ac:dyDescent="0.25">
      <c r="A103" s="4"/>
      <c r="B103" s="1"/>
      <c r="C103" s="35"/>
      <c r="D103" s="35"/>
      <c r="E103" s="35"/>
      <c r="F103" s="35"/>
      <c r="G103" s="35"/>
    </row>
    <row r="104" spans="1:8" x14ac:dyDescent="0.25">
      <c r="A104" s="4"/>
      <c r="B104" s="1"/>
    </row>
    <row r="105" spans="1:8" x14ac:dyDescent="0.25">
      <c r="A105" s="4"/>
      <c r="B105" s="1"/>
    </row>
    <row r="106" spans="1:8" x14ac:dyDescent="0.25">
      <c r="A106" s="4"/>
      <c r="B106" s="1"/>
    </row>
    <row r="107" spans="1:8" x14ac:dyDescent="0.25">
      <c r="A107" s="4"/>
      <c r="B107" s="1"/>
    </row>
    <row r="108" spans="1:8" x14ac:dyDescent="0.25">
      <c r="A108" s="4"/>
      <c r="B108" s="1"/>
    </row>
    <row r="109" spans="1:8" x14ac:dyDescent="0.25">
      <c r="A109" s="4"/>
      <c r="B109" s="1"/>
    </row>
    <row r="110" spans="1:8" x14ac:dyDescent="0.25">
      <c r="A110" s="4"/>
      <c r="B110" s="1"/>
    </row>
    <row r="111" spans="1:8" x14ac:dyDescent="0.25">
      <c r="A111" s="4"/>
      <c r="B111" s="1"/>
    </row>
    <row r="112" spans="1:8" x14ac:dyDescent="0.25">
      <c r="A112" s="4"/>
      <c r="B112" s="1"/>
    </row>
    <row r="113" spans="1:2" x14ac:dyDescent="0.25">
      <c r="A113" s="4"/>
      <c r="B113" s="1"/>
    </row>
    <row r="114" spans="1:2" x14ac:dyDescent="0.25">
      <c r="A114" s="4"/>
      <c r="B114" s="1"/>
    </row>
    <row r="115" spans="1:2" x14ac:dyDescent="0.25">
      <c r="A115" s="4"/>
      <c r="B115" s="1"/>
    </row>
    <row r="116" spans="1:2" x14ac:dyDescent="0.25">
      <c r="A116" s="4"/>
      <c r="B116" s="1"/>
    </row>
    <row r="117" spans="1:2" x14ac:dyDescent="0.25">
      <c r="A117" s="4"/>
      <c r="B117" s="1"/>
    </row>
    <row r="118" spans="1:2" x14ac:dyDescent="0.25">
      <c r="A118" s="4"/>
      <c r="B118" s="1"/>
    </row>
    <row r="119" spans="1:2" x14ac:dyDescent="0.25">
      <c r="A119" s="4"/>
      <c r="B119" s="1"/>
    </row>
    <row r="120" spans="1:2" x14ac:dyDescent="0.25">
      <c r="A120" s="4"/>
      <c r="B120" s="1"/>
    </row>
    <row r="121" spans="1:2" x14ac:dyDescent="0.25">
      <c r="A121" s="4"/>
      <c r="B121" s="1"/>
    </row>
    <row r="122" spans="1:2" x14ac:dyDescent="0.25">
      <c r="A122" s="4"/>
      <c r="B122" s="1"/>
    </row>
    <row r="123" spans="1:2" x14ac:dyDescent="0.25">
      <c r="A123" s="4"/>
      <c r="B123" s="1"/>
    </row>
    <row r="124" spans="1:2" x14ac:dyDescent="0.25">
      <c r="A124" s="4"/>
      <c r="B124" s="1"/>
    </row>
    <row r="125" spans="1:2" x14ac:dyDescent="0.25">
      <c r="A125" s="4"/>
      <c r="B125" s="1"/>
    </row>
    <row r="126" spans="1:2" x14ac:dyDescent="0.25">
      <c r="A126" s="4"/>
      <c r="B126" s="1"/>
    </row>
    <row r="127" spans="1:2" x14ac:dyDescent="0.25">
      <c r="A127" s="4"/>
      <c r="B127" s="1"/>
    </row>
    <row r="128" spans="1:2" x14ac:dyDescent="0.25">
      <c r="A128" s="4"/>
      <c r="B128" s="1"/>
    </row>
    <row r="129" spans="1:2" x14ac:dyDescent="0.25">
      <c r="A129" s="4"/>
      <c r="B129" s="1"/>
    </row>
    <row r="130" spans="1:2" x14ac:dyDescent="0.25">
      <c r="A130" s="4"/>
      <c r="B130" s="1"/>
    </row>
    <row r="131" spans="1:2" x14ac:dyDescent="0.25">
      <c r="A131" s="4"/>
      <c r="B131" s="1"/>
    </row>
    <row r="132" spans="1:2" x14ac:dyDescent="0.25">
      <c r="A132" s="4"/>
      <c r="B132" s="1"/>
    </row>
    <row r="133" spans="1:2" x14ac:dyDescent="0.25">
      <c r="A133" s="4"/>
      <c r="B133" s="1"/>
    </row>
    <row r="134" spans="1:2" x14ac:dyDescent="0.25">
      <c r="A134" s="4"/>
      <c r="B134" s="1"/>
    </row>
    <row r="135" spans="1:2" x14ac:dyDescent="0.25">
      <c r="A135" s="4"/>
      <c r="B135" s="1"/>
    </row>
    <row r="136" spans="1:2" x14ac:dyDescent="0.25">
      <c r="A136" s="4"/>
      <c r="B136" s="1"/>
    </row>
    <row r="137" spans="1:2" x14ac:dyDescent="0.25">
      <c r="A137" s="4"/>
      <c r="B137" s="1"/>
    </row>
    <row r="138" spans="1:2" x14ac:dyDescent="0.25">
      <c r="A138" s="4"/>
      <c r="B138" s="1"/>
    </row>
    <row r="139" spans="1:2" x14ac:dyDescent="0.25">
      <c r="A139" s="4"/>
      <c r="B139" s="1"/>
    </row>
    <row r="140" spans="1:2" x14ac:dyDescent="0.25">
      <c r="A140" s="4"/>
      <c r="B140" s="1"/>
    </row>
    <row r="141" spans="1:2" x14ac:dyDescent="0.25">
      <c r="A141" s="4"/>
      <c r="B141" s="1"/>
    </row>
    <row r="142" spans="1:2" x14ac:dyDescent="0.25">
      <c r="A142" s="4"/>
      <c r="B142" s="1"/>
    </row>
    <row r="143" spans="1:2" x14ac:dyDescent="0.25">
      <c r="A143" s="4"/>
      <c r="B143" s="1"/>
    </row>
    <row r="144" spans="1:2" x14ac:dyDescent="0.25">
      <c r="A144" s="4"/>
      <c r="B144" s="1"/>
    </row>
    <row r="145" spans="1:2" x14ac:dyDescent="0.25">
      <c r="A145" s="4"/>
      <c r="B145" s="1"/>
    </row>
    <row r="146" spans="1:2" x14ac:dyDescent="0.25">
      <c r="A146" s="4"/>
      <c r="B146" s="1"/>
    </row>
    <row r="147" spans="1:2" x14ac:dyDescent="0.25">
      <c r="A147" s="4"/>
      <c r="B147" s="1"/>
    </row>
    <row r="148" spans="1:2" x14ac:dyDescent="0.25">
      <c r="A148" s="4"/>
      <c r="B148" s="1"/>
    </row>
    <row r="149" spans="1:2" x14ac:dyDescent="0.25">
      <c r="A149" s="4"/>
      <c r="B149" s="1"/>
    </row>
    <row r="150" spans="1:2" x14ac:dyDescent="0.25">
      <c r="A150" s="4"/>
      <c r="B150" s="1"/>
    </row>
    <row r="151" spans="1:2" x14ac:dyDescent="0.25">
      <c r="A151" s="4"/>
      <c r="B151" s="1"/>
    </row>
    <row r="152" spans="1:2" x14ac:dyDescent="0.25">
      <c r="A152" s="4"/>
      <c r="B152" s="1"/>
    </row>
    <row r="153" spans="1:2" x14ac:dyDescent="0.25">
      <c r="A153" s="4"/>
      <c r="B153" s="1"/>
    </row>
    <row r="154" spans="1:2" x14ac:dyDescent="0.25">
      <c r="A154" s="4"/>
      <c r="B154" s="1"/>
    </row>
    <row r="155" spans="1:2" x14ac:dyDescent="0.25">
      <c r="A155" s="4"/>
      <c r="B155" s="1"/>
    </row>
    <row r="156" spans="1:2" x14ac:dyDescent="0.25">
      <c r="A156" s="4"/>
      <c r="B156" s="1"/>
    </row>
    <row r="157" spans="1:2" x14ac:dyDescent="0.25">
      <c r="A157" s="4"/>
      <c r="B157" s="1"/>
    </row>
    <row r="158" spans="1:2" x14ac:dyDescent="0.25">
      <c r="A158" s="4"/>
      <c r="B158" s="1"/>
    </row>
    <row r="159" spans="1:2" x14ac:dyDescent="0.25">
      <c r="A159" s="4"/>
      <c r="B159" s="1"/>
    </row>
    <row r="160" spans="1:2" x14ac:dyDescent="0.25">
      <c r="A160" s="4"/>
      <c r="B160" s="1"/>
    </row>
    <row r="161" spans="1:2" x14ac:dyDescent="0.25">
      <c r="A161" s="4"/>
      <c r="B161" s="1"/>
    </row>
    <row r="162" spans="1:2" x14ac:dyDescent="0.25">
      <c r="A162" s="4"/>
      <c r="B162" s="1"/>
    </row>
    <row r="163" spans="1:2" x14ac:dyDescent="0.25">
      <c r="A163" s="4"/>
      <c r="B163" s="1"/>
    </row>
    <row r="164" spans="1:2" x14ac:dyDescent="0.25">
      <c r="A164" s="4"/>
      <c r="B164" s="1"/>
    </row>
    <row r="165" spans="1:2" x14ac:dyDescent="0.25">
      <c r="A165" s="4"/>
      <c r="B165" s="1"/>
    </row>
    <row r="166" spans="1:2" x14ac:dyDescent="0.25">
      <c r="A166" s="4"/>
      <c r="B166" s="1"/>
    </row>
    <row r="167" spans="1:2" x14ac:dyDescent="0.25">
      <c r="A167" s="4"/>
      <c r="B167" s="1"/>
    </row>
    <row r="168" spans="1:2" x14ac:dyDescent="0.25">
      <c r="A168" s="4"/>
      <c r="B168" s="1"/>
    </row>
    <row r="169" spans="1:2" x14ac:dyDescent="0.25">
      <c r="A169" s="4"/>
      <c r="B169" s="1"/>
    </row>
    <row r="170" spans="1:2" x14ac:dyDescent="0.25">
      <c r="A170" s="4"/>
      <c r="B170" s="1"/>
    </row>
    <row r="171" spans="1:2" x14ac:dyDescent="0.25">
      <c r="A171" s="4"/>
      <c r="B171" s="1"/>
    </row>
    <row r="172" spans="1:2" x14ac:dyDescent="0.25">
      <c r="A172" s="4"/>
      <c r="B172" s="1"/>
    </row>
    <row r="173" spans="1:2" x14ac:dyDescent="0.25">
      <c r="A173" s="4"/>
      <c r="B173" s="1"/>
    </row>
    <row r="174" spans="1:2" x14ac:dyDescent="0.25">
      <c r="A174" s="4"/>
      <c r="B174" s="1"/>
    </row>
    <row r="175" spans="1:2" x14ac:dyDescent="0.25">
      <c r="A175" s="4"/>
      <c r="B175" s="1"/>
    </row>
    <row r="176" spans="1:2" x14ac:dyDescent="0.25">
      <c r="A176" s="4"/>
      <c r="B176" s="1"/>
    </row>
    <row r="177" spans="1:2" x14ac:dyDescent="0.25">
      <c r="A177" s="4"/>
      <c r="B177" s="1"/>
    </row>
    <row r="178" spans="1:2" x14ac:dyDescent="0.25">
      <c r="A178" s="4"/>
      <c r="B178" s="1"/>
    </row>
    <row r="179" spans="1:2" x14ac:dyDescent="0.25">
      <c r="A179" s="4"/>
      <c r="B179" s="1"/>
    </row>
    <row r="180" spans="1:2" x14ac:dyDescent="0.25">
      <c r="A180" s="4"/>
      <c r="B180" s="1"/>
    </row>
    <row r="181" spans="1:2" x14ac:dyDescent="0.25">
      <c r="A181" s="4"/>
      <c r="B181" s="1"/>
    </row>
    <row r="182" spans="1:2" x14ac:dyDescent="0.25">
      <c r="A182" s="4"/>
      <c r="B182" s="1"/>
    </row>
    <row r="183" spans="1:2" x14ac:dyDescent="0.25">
      <c r="A183" s="4"/>
      <c r="B183" s="1"/>
    </row>
    <row r="184" spans="1:2" x14ac:dyDescent="0.25">
      <c r="A184" s="4"/>
      <c r="B184" s="1"/>
    </row>
    <row r="185" spans="1:2" x14ac:dyDescent="0.25">
      <c r="A185" s="4"/>
      <c r="B185" s="1"/>
    </row>
    <row r="186" spans="1:2" x14ac:dyDescent="0.25">
      <c r="B186" s="1"/>
    </row>
    <row r="187" spans="1:2" x14ac:dyDescent="0.25">
      <c r="B187" s="1"/>
    </row>
    <row r="188" spans="1:2" x14ac:dyDescent="0.25">
      <c r="B188" s="1"/>
    </row>
    <row r="189" spans="1:2" x14ac:dyDescent="0.25">
      <c r="B189" s="1"/>
    </row>
    <row r="190" spans="1:2" x14ac:dyDescent="0.25">
      <c r="B190" s="1"/>
    </row>
    <row r="191" spans="1:2" x14ac:dyDescent="0.25">
      <c r="B191" s="1"/>
    </row>
    <row r="192" spans="1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2"/>
  <sheetViews>
    <sheetView zoomScale="86" zoomScaleNormal="86" workbookViewId="0">
      <selection activeCell="T9" sqref="T9"/>
    </sheetView>
  </sheetViews>
  <sheetFormatPr defaultRowHeight="15" x14ac:dyDescent="0.25"/>
  <cols>
    <col min="1" max="1" width="12.5703125" customWidth="1"/>
    <col min="2" max="2" width="19.85546875" customWidth="1"/>
  </cols>
  <sheetData>
    <row r="2" spans="1:16" x14ac:dyDescent="0.25">
      <c r="A2" s="24" t="s">
        <v>0</v>
      </c>
      <c r="B2" s="24" t="s">
        <v>2</v>
      </c>
      <c r="C2" s="25" t="s">
        <v>4</v>
      </c>
      <c r="D2" s="26" t="s">
        <v>3</v>
      </c>
      <c r="E2" s="27" t="s">
        <v>5</v>
      </c>
      <c r="F2" s="28" t="s">
        <v>7</v>
      </c>
      <c r="G2" s="28" t="s">
        <v>8</v>
      </c>
      <c r="H2" s="29" t="s">
        <v>6</v>
      </c>
      <c r="J2" s="16" t="s">
        <v>11</v>
      </c>
      <c r="K2" s="16" t="s">
        <v>12</v>
      </c>
      <c r="L2" s="16" t="s">
        <v>13</v>
      </c>
      <c r="M2" s="16" t="s">
        <v>24</v>
      </c>
      <c r="N2" s="16" t="s">
        <v>25</v>
      </c>
      <c r="O2" s="16" t="s">
        <v>14</v>
      </c>
      <c r="P2" s="17" t="s">
        <v>15</v>
      </c>
    </row>
    <row r="3" spans="1:16" x14ac:dyDescent="0.25">
      <c r="A3" s="7">
        <v>90364003008</v>
      </c>
      <c r="B3" s="7" t="s">
        <v>26</v>
      </c>
      <c r="C3" s="6">
        <v>50</v>
      </c>
      <c r="D3" s="10">
        <v>500000</v>
      </c>
      <c r="E3" s="6">
        <v>2000000</v>
      </c>
      <c r="F3" s="11">
        <v>5000000</v>
      </c>
      <c r="G3" s="11">
        <v>200000</v>
      </c>
      <c r="H3" s="15" t="s">
        <v>9</v>
      </c>
      <c r="J3" s="16" t="s">
        <v>16</v>
      </c>
      <c r="K3" s="16"/>
      <c r="L3" s="16">
        <v>100</v>
      </c>
      <c r="M3" s="16">
        <v>46</v>
      </c>
      <c r="N3" s="16">
        <v>54</v>
      </c>
      <c r="O3" s="18">
        <f>((-M3/L3)*IMLOG2(M3/L3)+(-N3/L3)*IMLOG2(N3/L3))</f>
        <v>0.99537843882022492</v>
      </c>
      <c r="P3" s="17"/>
    </row>
    <row r="4" spans="1:16" x14ac:dyDescent="0.25">
      <c r="A4" s="7">
        <v>90364006100</v>
      </c>
      <c r="B4" s="7" t="s">
        <v>27</v>
      </c>
      <c r="C4" s="6">
        <v>40</v>
      </c>
      <c r="D4" s="10">
        <v>60000</v>
      </c>
      <c r="E4" s="6">
        <v>3000000</v>
      </c>
      <c r="F4" s="11">
        <v>5000000</v>
      </c>
      <c r="G4" s="11">
        <v>200000</v>
      </c>
      <c r="H4" s="15" t="s">
        <v>9</v>
      </c>
      <c r="J4" s="16" t="s">
        <v>5</v>
      </c>
      <c r="K4" s="16"/>
      <c r="L4" s="16"/>
      <c r="M4" s="16"/>
      <c r="N4" s="16"/>
      <c r="O4" s="18"/>
      <c r="P4" s="17"/>
    </row>
    <row r="5" spans="1:16" x14ac:dyDescent="0.25">
      <c r="A5" s="7">
        <v>90366004567</v>
      </c>
      <c r="B5" s="9" t="s">
        <v>28</v>
      </c>
      <c r="C5" s="6">
        <v>50</v>
      </c>
      <c r="D5" s="10">
        <v>120000</v>
      </c>
      <c r="E5" s="6">
        <v>3000000</v>
      </c>
      <c r="F5" s="11">
        <v>5000000</v>
      </c>
      <c r="G5" s="11">
        <v>200000</v>
      </c>
      <c r="H5" s="15" t="s">
        <v>9</v>
      </c>
      <c r="J5" s="16"/>
      <c r="K5" s="16" t="s">
        <v>17</v>
      </c>
      <c r="L5" s="16">
        <v>14</v>
      </c>
      <c r="M5" s="16">
        <v>10</v>
      </c>
      <c r="N5" s="16">
        <v>4</v>
      </c>
      <c r="O5" s="18">
        <f>((-M5/L5)*IMLOG2(M5/L5)+(-N5/L5)*IMLOG2(N5/L5))</f>
        <v>0.86312056856663</v>
      </c>
      <c r="P5" s="17"/>
    </row>
    <row r="6" spans="1:16" x14ac:dyDescent="0.25">
      <c r="A6" s="9">
        <v>90366002190</v>
      </c>
      <c r="B6" s="9" t="s">
        <v>29</v>
      </c>
      <c r="C6" s="6">
        <v>50</v>
      </c>
      <c r="D6" s="3">
        <v>490000</v>
      </c>
      <c r="E6" s="6">
        <v>3000000</v>
      </c>
      <c r="F6" s="11">
        <v>5000000</v>
      </c>
      <c r="G6" s="11">
        <v>200000</v>
      </c>
      <c r="H6" s="15" t="s">
        <v>9</v>
      </c>
      <c r="J6" s="16"/>
      <c r="K6" s="16" t="s">
        <v>65</v>
      </c>
      <c r="L6" s="16">
        <v>26</v>
      </c>
      <c r="M6" s="16">
        <v>9</v>
      </c>
      <c r="N6" s="16">
        <v>17</v>
      </c>
      <c r="O6" s="18">
        <f>((-M6/L6)*IMLOG2(M6/L6)+(-N6/L6)*IMLOG2(N6/L6))</f>
        <v>0.93058612913199312</v>
      </c>
      <c r="P6" s="17"/>
    </row>
    <row r="7" spans="1:16" x14ac:dyDescent="0.25">
      <c r="A7" s="9">
        <v>90366001056</v>
      </c>
      <c r="B7" s="7" t="s">
        <v>30</v>
      </c>
      <c r="C7" s="6">
        <v>50</v>
      </c>
      <c r="D7" s="3">
        <v>120000</v>
      </c>
      <c r="E7" s="6">
        <v>3000000</v>
      </c>
      <c r="F7" s="11">
        <v>5000000</v>
      </c>
      <c r="G7" s="11">
        <v>200000</v>
      </c>
      <c r="H7" s="15" t="s">
        <v>9</v>
      </c>
      <c r="J7" s="16"/>
      <c r="K7" s="16"/>
      <c r="L7" s="16"/>
      <c r="M7" s="16"/>
      <c r="N7" s="16"/>
      <c r="O7" s="18"/>
      <c r="P7" s="19">
        <f>(O3)-((L5/L3)*O5)-((L6/L3)*O6)</f>
        <v>0.63258916564657852</v>
      </c>
    </row>
    <row r="8" spans="1:16" x14ac:dyDescent="0.25">
      <c r="A8" s="7">
        <v>90366002017</v>
      </c>
      <c r="B8" s="7" t="s">
        <v>31</v>
      </c>
      <c r="C8" s="6">
        <v>50</v>
      </c>
      <c r="D8" s="10">
        <v>500000</v>
      </c>
      <c r="E8" s="6">
        <v>3000000</v>
      </c>
      <c r="F8" s="11">
        <v>5000000</v>
      </c>
      <c r="G8" s="11">
        <v>200000</v>
      </c>
      <c r="H8" s="15" t="s">
        <v>9</v>
      </c>
      <c r="J8" s="16" t="s">
        <v>19</v>
      </c>
      <c r="K8" s="16"/>
      <c r="L8" s="16"/>
      <c r="M8" s="16"/>
      <c r="N8" s="16"/>
      <c r="O8" s="18"/>
      <c r="P8" s="19"/>
    </row>
    <row r="9" spans="1:16" x14ac:dyDescent="0.25">
      <c r="A9" s="9">
        <v>90366000161</v>
      </c>
      <c r="B9" s="9" t="s">
        <v>32</v>
      </c>
      <c r="C9" s="6">
        <v>50</v>
      </c>
      <c r="D9" s="3">
        <v>500000</v>
      </c>
      <c r="E9" s="6">
        <v>5000000</v>
      </c>
      <c r="F9" s="11">
        <v>7000000</v>
      </c>
      <c r="G9" s="11">
        <v>250000</v>
      </c>
      <c r="H9" s="15" t="s">
        <v>9</v>
      </c>
      <c r="J9" s="16"/>
      <c r="K9" s="20" t="s">
        <v>20</v>
      </c>
      <c r="L9" s="16">
        <v>10</v>
      </c>
      <c r="M9" s="16">
        <v>6</v>
      </c>
      <c r="N9" s="16">
        <v>4</v>
      </c>
      <c r="O9" s="18">
        <f>((-M9/L9)*IMLOG2(M9/L9)+(-N9/L9)*IMLOG2(N9/L9))</f>
        <v>0.97095059445466747</v>
      </c>
      <c r="P9" s="19"/>
    </row>
    <row r="10" spans="1:16" x14ac:dyDescent="0.25">
      <c r="A10" s="7">
        <v>90366001706</v>
      </c>
      <c r="B10" s="7" t="s">
        <v>33</v>
      </c>
      <c r="C10" s="6">
        <v>45</v>
      </c>
      <c r="D10" s="10">
        <v>400000</v>
      </c>
      <c r="E10" s="6">
        <v>5000000</v>
      </c>
      <c r="F10" s="11">
        <v>6500000</v>
      </c>
      <c r="G10" s="11">
        <v>225000</v>
      </c>
      <c r="H10" s="15" t="s">
        <v>9</v>
      </c>
      <c r="J10" s="16"/>
      <c r="K10" s="20" t="s">
        <v>66</v>
      </c>
      <c r="L10" s="16">
        <v>30</v>
      </c>
      <c r="M10" s="16">
        <v>13</v>
      </c>
      <c r="N10" s="16">
        <v>17</v>
      </c>
      <c r="O10" s="18">
        <f>((-M10/L10)*IMLOG2(M10/L10)+(-N10/L10)*IMLOG2(N10/L10))</f>
        <v>0.98713777437218786</v>
      </c>
      <c r="P10" s="19"/>
    </row>
    <row r="11" spans="1:16" x14ac:dyDescent="0.25">
      <c r="A11" s="7">
        <v>90366000860</v>
      </c>
      <c r="B11" s="7" t="s">
        <v>34</v>
      </c>
      <c r="C11" s="6">
        <v>50</v>
      </c>
      <c r="D11" s="10">
        <v>295000</v>
      </c>
      <c r="E11" s="6">
        <v>5000000</v>
      </c>
      <c r="F11" s="11">
        <v>8000000</v>
      </c>
      <c r="G11" s="11">
        <v>275000</v>
      </c>
      <c r="H11" s="15" t="s">
        <v>9</v>
      </c>
      <c r="J11" s="16"/>
      <c r="K11" s="16"/>
      <c r="L11" s="16"/>
      <c r="M11" s="16"/>
      <c r="N11" s="16"/>
      <c r="O11" s="18"/>
      <c r="P11" s="19">
        <f>(O3)-((L9/L3)*O9)-((L10/L3)*O10)</f>
        <v>0.60214204706310182</v>
      </c>
    </row>
    <row r="12" spans="1:16" x14ac:dyDescent="0.25">
      <c r="A12" s="9">
        <v>90366004610</v>
      </c>
      <c r="B12" s="7" t="s">
        <v>35</v>
      </c>
      <c r="C12" s="6">
        <v>50</v>
      </c>
      <c r="D12" s="3">
        <v>200000</v>
      </c>
      <c r="E12" s="6">
        <v>5000000</v>
      </c>
      <c r="F12" s="11">
        <v>5000000</v>
      </c>
      <c r="G12" s="11">
        <v>200000</v>
      </c>
      <c r="H12" s="15" t="s">
        <v>9</v>
      </c>
      <c r="J12" s="16"/>
      <c r="K12" s="21" t="s">
        <v>18</v>
      </c>
      <c r="L12" s="16">
        <v>28</v>
      </c>
      <c r="M12" s="16">
        <v>16</v>
      </c>
      <c r="N12" s="16">
        <v>12</v>
      </c>
      <c r="O12" s="18">
        <f>((-M12/L12)*IMLOG2(M12/L12)+(-N12/L12)*IMLOG2(N12/L12))</f>
        <v>0.9852281360342523</v>
      </c>
      <c r="P12" s="19"/>
    </row>
    <row r="13" spans="1:16" x14ac:dyDescent="0.25">
      <c r="A13" s="9">
        <v>90366000864</v>
      </c>
      <c r="B13" s="9" t="s">
        <v>36</v>
      </c>
      <c r="C13" s="6">
        <v>50</v>
      </c>
      <c r="D13" s="3">
        <v>400000</v>
      </c>
      <c r="E13" s="6">
        <v>5000000</v>
      </c>
      <c r="F13" s="11">
        <v>4550000</v>
      </c>
      <c r="G13" s="11">
        <v>150000</v>
      </c>
      <c r="H13" s="15" t="s">
        <v>10</v>
      </c>
      <c r="J13" s="16" t="s">
        <v>7</v>
      </c>
      <c r="K13" s="21" t="s">
        <v>67</v>
      </c>
      <c r="L13" s="16">
        <v>12</v>
      </c>
      <c r="M13" s="16">
        <v>3</v>
      </c>
      <c r="N13" s="16">
        <v>9</v>
      </c>
      <c r="O13" s="18">
        <f>((-M13/L13)*IMLOG2(M13/L13)+(-N13/L13)*IMLOG2(N13/L13))</f>
        <v>0.81127812445913294</v>
      </c>
      <c r="P13" s="19"/>
    </row>
    <row r="14" spans="1:16" x14ac:dyDescent="0.25">
      <c r="A14" s="7">
        <v>90366000865</v>
      </c>
      <c r="B14" s="9" t="s">
        <v>64</v>
      </c>
      <c r="C14" s="6">
        <v>50</v>
      </c>
      <c r="D14" s="10">
        <v>442500</v>
      </c>
      <c r="E14" s="6">
        <v>2500000</v>
      </c>
      <c r="F14" s="11">
        <v>4550000</v>
      </c>
      <c r="G14" s="11">
        <v>150000</v>
      </c>
      <c r="H14" s="15" t="s">
        <v>10</v>
      </c>
      <c r="J14" s="16"/>
      <c r="K14" s="16"/>
      <c r="L14" s="16"/>
      <c r="M14" s="16"/>
      <c r="N14" s="16"/>
      <c r="O14" s="18"/>
      <c r="P14" s="19">
        <f>(O3)-((L12/L3)*O12)-((L13/L3)*O13)</f>
        <v>0.62216118579553825</v>
      </c>
    </row>
    <row r="15" spans="1:16" x14ac:dyDescent="0.25">
      <c r="A15" s="7">
        <v>90366004990</v>
      </c>
      <c r="B15" s="7" t="s">
        <v>1</v>
      </c>
      <c r="C15" s="6">
        <v>50</v>
      </c>
      <c r="D15" s="10">
        <v>320000</v>
      </c>
      <c r="E15" s="6">
        <v>2500000</v>
      </c>
      <c r="F15" s="11">
        <v>4550000</v>
      </c>
      <c r="G15" s="11">
        <v>150000</v>
      </c>
      <c r="H15" s="15" t="s">
        <v>10</v>
      </c>
      <c r="J15" s="16"/>
      <c r="K15" s="16"/>
      <c r="L15" s="16"/>
      <c r="M15" s="16"/>
      <c r="N15" s="16"/>
      <c r="O15" s="18"/>
      <c r="P15" s="19"/>
    </row>
    <row r="16" spans="1:16" x14ac:dyDescent="0.25">
      <c r="A16" s="9">
        <v>90366005594</v>
      </c>
      <c r="B16" s="9" t="s">
        <v>56</v>
      </c>
      <c r="C16" s="6">
        <v>50</v>
      </c>
      <c r="D16" s="3">
        <v>120000</v>
      </c>
      <c r="E16" s="6">
        <v>2500000</v>
      </c>
      <c r="F16" s="11">
        <v>4550000</v>
      </c>
      <c r="G16" s="11">
        <v>150000</v>
      </c>
      <c r="H16" s="15" t="s">
        <v>10</v>
      </c>
      <c r="J16" s="16"/>
      <c r="K16" s="21" t="s">
        <v>68</v>
      </c>
      <c r="L16" s="16">
        <v>37</v>
      </c>
      <c r="M16" s="16">
        <v>16</v>
      </c>
      <c r="N16" s="16">
        <v>21</v>
      </c>
      <c r="O16" s="18">
        <f>((-M16/L16)*IMLOG2(M16/L16)+(-N16/L16)*IMLOG2(N16/L16))</f>
        <v>0.98678672026803205</v>
      </c>
      <c r="P16" s="19"/>
    </row>
    <row r="17" spans="1:16" x14ac:dyDescent="0.25">
      <c r="A17" s="9">
        <v>90366005470</v>
      </c>
      <c r="B17" s="9" t="s">
        <v>61</v>
      </c>
      <c r="C17" s="6">
        <v>50</v>
      </c>
      <c r="D17" s="3">
        <v>60000</v>
      </c>
      <c r="E17" s="6">
        <v>2500000</v>
      </c>
      <c r="F17" s="11">
        <v>4550000</v>
      </c>
      <c r="G17" s="11">
        <v>150000</v>
      </c>
      <c r="H17" s="15" t="s">
        <v>10</v>
      </c>
      <c r="J17" s="16" t="s">
        <v>8</v>
      </c>
      <c r="K17" s="21" t="s">
        <v>21</v>
      </c>
      <c r="L17" s="16">
        <v>3</v>
      </c>
      <c r="M17" s="16">
        <v>3</v>
      </c>
      <c r="N17" s="16">
        <v>0</v>
      </c>
      <c r="O17" s="18">
        <v>0</v>
      </c>
      <c r="P17" s="19"/>
    </row>
    <row r="18" spans="1:16" x14ac:dyDescent="0.25">
      <c r="A18" s="9">
        <v>90366006565</v>
      </c>
      <c r="B18" s="9" t="s">
        <v>63</v>
      </c>
      <c r="C18" s="6">
        <v>50</v>
      </c>
      <c r="D18" s="3">
        <v>120000</v>
      </c>
      <c r="E18" s="6">
        <v>3500000</v>
      </c>
      <c r="F18" s="11">
        <v>4550000</v>
      </c>
      <c r="G18" s="11">
        <v>150000</v>
      </c>
      <c r="H18" s="15" t="s">
        <v>10</v>
      </c>
      <c r="J18" s="16"/>
      <c r="K18" s="16"/>
      <c r="L18" s="16"/>
      <c r="M18" s="16"/>
      <c r="N18" s="16"/>
      <c r="O18" s="18"/>
      <c r="P18" s="19">
        <f>(O3)-((L16/L3)*O16)-((L17/L3)*O17)</f>
        <v>0.63026735232105313</v>
      </c>
    </row>
    <row r="19" spans="1:16" x14ac:dyDescent="0.25">
      <c r="A19" s="7">
        <v>90366006037</v>
      </c>
      <c r="B19" s="7" t="s">
        <v>37</v>
      </c>
      <c r="C19" s="6">
        <v>50</v>
      </c>
      <c r="D19" s="10">
        <v>480000</v>
      </c>
      <c r="E19" s="6">
        <v>3500000</v>
      </c>
      <c r="F19" s="11">
        <v>4550000</v>
      </c>
      <c r="G19" s="11">
        <v>150000</v>
      </c>
      <c r="H19" s="15" t="s">
        <v>10</v>
      </c>
      <c r="J19" s="16"/>
      <c r="K19" s="21" t="s">
        <v>22</v>
      </c>
      <c r="L19" s="16">
        <v>35</v>
      </c>
      <c r="M19" s="16">
        <v>17</v>
      </c>
      <c r="N19" s="16">
        <v>18</v>
      </c>
      <c r="O19" s="18">
        <f>((-M19/L19)*IMLOG2(M19/L19)+(-N19/L19)*IMLOG2(N19/L19))</f>
        <v>0.99941106473875652</v>
      </c>
      <c r="P19" s="19"/>
    </row>
    <row r="20" spans="1:16" x14ac:dyDescent="0.25">
      <c r="A20" s="9">
        <v>90366004358</v>
      </c>
      <c r="B20" s="9" t="s">
        <v>38</v>
      </c>
      <c r="C20" s="6">
        <v>52</v>
      </c>
      <c r="D20" s="3">
        <v>320000</v>
      </c>
      <c r="E20" s="6">
        <v>3500000</v>
      </c>
      <c r="F20" s="11">
        <v>4550000</v>
      </c>
      <c r="G20" s="11">
        <v>150000</v>
      </c>
      <c r="H20" s="15" t="s">
        <v>10</v>
      </c>
      <c r="J20" s="16" t="s">
        <v>4</v>
      </c>
      <c r="K20" s="21" t="s">
        <v>23</v>
      </c>
      <c r="L20" s="16">
        <v>5</v>
      </c>
      <c r="M20" s="16">
        <v>2</v>
      </c>
      <c r="N20" s="16">
        <v>3</v>
      </c>
      <c r="O20" s="18">
        <f>((-M20/L20)*IMLOG2(M20/L20)+(-N20/L20)*IMLOG2(N20/L20))</f>
        <v>0.97095059445466747</v>
      </c>
      <c r="P20" s="19"/>
    </row>
    <row r="21" spans="1:16" x14ac:dyDescent="0.25">
      <c r="A21" s="7">
        <v>90366002218</v>
      </c>
      <c r="B21" s="7" t="s">
        <v>39</v>
      </c>
      <c r="C21" s="6">
        <v>50</v>
      </c>
      <c r="D21" s="10">
        <v>310000</v>
      </c>
      <c r="E21" s="6">
        <v>3500000</v>
      </c>
      <c r="F21" s="11">
        <v>4550000</v>
      </c>
      <c r="G21" s="11">
        <v>150000</v>
      </c>
      <c r="H21" s="15" t="s">
        <v>10</v>
      </c>
      <c r="J21" s="16"/>
      <c r="K21" s="16"/>
      <c r="L21" s="16"/>
      <c r="M21" s="16"/>
      <c r="N21" s="16"/>
      <c r="O21" s="16"/>
      <c r="P21" s="19">
        <f>(O3)-((L19/L3)*O19)-((L20/L3)*O20)</f>
        <v>0.5970370364389268</v>
      </c>
    </row>
    <row r="22" spans="1:16" x14ac:dyDescent="0.25">
      <c r="A22" s="7">
        <v>90366001631</v>
      </c>
      <c r="B22" s="7" t="s">
        <v>40</v>
      </c>
      <c r="C22" s="6">
        <v>50</v>
      </c>
      <c r="D22" s="10">
        <v>560000</v>
      </c>
      <c r="E22" s="6">
        <v>3500000</v>
      </c>
      <c r="F22" s="11">
        <v>4550000</v>
      </c>
      <c r="G22" s="11">
        <v>150000</v>
      </c>
      <c r="H22" s="15" t="s">
        <v>10</v>
      </c>
    </row>
    <row r="23" spans="1:16" x14ac:dyDescent="0.25">
      <c r="A23" s="7">
        <v>90365000274</v>
      </c>
      <c r="B23" s="7" t="s">
        <v>41</v>
      </c>
      <c r="C23" s="6">
        <v>51</v>
      </c>
      <c r="D23" s="10">
        <v>180000</v>
      </c>
      <c r="E23" s="6">
        <v>3500000</v>
      </c>
      <c r="F23" s="11">
        <v>5500000</v>
      </c>
      <c r="G23" s="11">
        <v>175000</v>
      </c>
      <c r="H23" s="15" t="s">
        <v>10</v>
      </c>
      <c r="J23" s="16" t="s">
        <v>11</v>
      </c>
      <c r="K23" s="16" t="s">
        <v>12</v>
      </c>
      <c r="L23" s="16" t="s">
        <v>13</v>
      </c>
      <c r="M23" s="16" t="s">
        <v>24</v>
      </c>
      <c r="N23" s="16" t="s">
        <v>25</v>
      </c>
      <c r="O23" s="16" t="s">
        <v>14</v>
      </c>
      <c r="P23" s="17" t="s">
        <v>15</v>
      </c>
    </row>
    <row r="24" spans="1:16" x14ac:dyDescent="0.25">
      <c r="A24" s="7">
        <v>90365000431</v>
      </c>
      <c r="B24" s="7" t="s">
        <v>42</v>
      </c>
      <c r="C24" s="6">
        <v>50</v>
      </c>
      <c r="D24" s="10">
        <v>198000</v>
      </c>
      <c r="E24" s="6">
        <v>3000000</v>
      </c>
      <c r="F24" s="11">
        <v>5500000</v>
      </c>
      <c r="G24" s="11">
        <v>175000</v>
      </c>
      <c r="H24" s="15" t="s">
        <v>10</v>
      </c>
      <c r="J24" s="16" t="s">
        <v>16</v>
      </c>
      <c r="K24" s="16"/>
      <c r="L24" s="16">
        <v>26</v>
      </c>
      <c r="M24" s="16">
        <v>9</v>
      </c>
      <c r="N24" s="16">
        <v>17</v>
      </c>
      <c r="O24" s="18">
        <v>0.86309999999999998</v>
      </c>
      <c r="P24" s="17"/>
    </row>
    <row r="25" spans="1:16" x14ac:dyDescent="0.25">
      <c r="A25" s="7">
        <v>90365000115</v>
      </c>
      <c r="B25" s="7" t="s">
        <v>43</v>
      </c>
      <c r="C25" s="6">
        <v>50</v>
      </c>
      <c r="D25" s="10">
        <v>70000</v>
      </c>
      <c r="E25" s="6">
        <v>3000000</v>
      </c>
      <c r="F25" s="11">
        <v>5500000</v>
      </c>
      <c r="G25" s="11">
        <v>175000</v>
      </c>
      <c r="H25" s="15" t="s">
        <v>10</v>
      </c>
      <c r="J25" s="16" t="s">
        <v>19</v>
      </c>
      <c r="K25" s="16"/>
      <c r="L25" s="16"/>
      <c r="M25" s="16"/>
      <c r="N25" s="16"/>
      <c r="O25" s="18"/>
      <c r="P25" s="17"/>
    </row>
    <row r="26" spans="1:16" x14ac:dyDescent="0.25">
      <c r="A26" s="9">
        <v>90365005147</v>
      </c>
      <c r="B26" s="9" t="s">
        <v>44</v>
      </c>
      <c r="C26" s="6">
        <v>50</v>
      </c>
      <c r="D26" s="3">
        <v>400000</v>
      </c>
      <c r="E26" s="6">
        <v>3000000</v>
      </c>
      <c r="F26" s="11">
        <v>5500000</v>
      </c>
      <c r="G26" s="11">
        <v>175000</v>
      </c>
      <c r="H26" s="15" t="s">
        <v>10</v>
      </c>
      <c r="J26" s="16"/>
      <c r="K26" s="20" t="s">
        <v>20</v>
      </c>
      <c r="L26" s="16">
        <v>3</v>
      </c>
      <c r="M26" s="16">
        <v>1</v>
      </c>
      <c r="N26" s="16">
        <v>2</v>
      </c>
      <c r="O26" s="18">
        <f>((-M26/L26)*IMLOG2(M26/L26)+(-N26/L26)*IMLOG2(N26/L26))</f>
        <v>0.91829583405449056</v>
      </c>
      <c r="P26" s="17"/>
    </row>
    <row r="27" spans="1:16" x14ac:dyDescent="0.25">
      <c r="A27" s="9">
        <v>90365005072</v>
      </c>
      <c r="B27" s="9" t="s">
        <v>62</v>
      </c>
      <c r="C27" s="6">
        <v>50</v>
      </c>
      <c r="D27" s="3">
        <v>240000</v>
      </c>
      <c r="E27" s="6">
        <v>3000000</v>
      </c>
      <c r="F27" s="11">
        <v>5500000</v>
      </c>
      <c r="G27" s="11">
        <v>175000</v>
      </c>
      <c r="H27" s="15" t="s">
        <v>10</v>
      </c>
      <c r="J27" s="16"/>
      <c r="K27" s="20" t="s">
        <v>66</v>
      </c>
      <c r="L27" s="16">
        <v>23</v>
      </c>
      <c r="M27" s="16">
        <v>8</v>
      </c>
      <c r="N27" s="16">
        <v>15</v>
      </c>
      <c r="O27" s="18">
        <f>((-M27/L27)*IMLOG2(M27/L27)+(-N27/L27)*IMLOG2(N27/L27))</f>
        <v>0.93211156761667358</v>
      </c>
      <c r="P27" s="17"/>
    </row>
    <row r="28" spans="1:16" x14ac:dyDescent="0.25">
      <c r="A28" s="7">
        <v>90365005074</v>
      </c>
      <c r="B28" s="11" t="s">
        <v>45</v>
      </c>
      <c r="C28" s="6">
        <v>52</v>
      </c>
      <c r="D28" s="10">
        <v>400000</v>
      </c>
      <c r="E28" s="6">
        <v>3000000</v>
      </c>
      <c r="F28" s="11">
        <v>5500000</v>
      </c>
      <c r="G28" s="11">
        <v>175000</v>
      </c>
      <c r="H28" s="15" t="s">
        <v>10</v>
      </c>
      <c r="J28" s="16"/>
      <c r="K28" s="16"/>
      <c r="L28" s="16"/>
      <c r="M28" s="16"/>
      <c r="N28" s="16"/>
      <c r="O28" s="18"/>
      <c r="P28" s="19">
        <f>(O24)-((L26/L24)*O26)-((L27/L24)*O27)</f>
        <v>-6.741744451334486E-2</v>
      </c>
    </row>
    <row r="29" spans="1:16" x14ac:dyDescent="0.25">
      <c r="A29" s="9">
        <v>90365006970</v>
      </c>
      <c r="B29" s="9" t="s">
        <v>46</v>
      </c>
      <c r="C29" s="6">
        <v>50</v>
      </c>
      <c r="D29" s="3">
        <v>480000</v>
      </c>
      <c r="E29" s="6">
        <v>3000000</v>
      </c>
      <c r="F29" s="11">
        <v>5500000</v>
      </c>
      <c r="G29" s="11">
        <v>175000</v>
      </c>
      <c r="H29" s="15" t="s">
        <v>10</v>
      </c>
      <c r="J29" s="16" t="s">
        <v>7</v>
      </c>
      <c r="K29" s="21" t="s">
        <v>18</v>
      </c>
      <c r="L29" s="16">
        <v>16</v>
      </c>
      <c r="M29" s="16">
        <v>6</v>
      </c>
      <c r="N29" s="16">
        <v>10</v>
      </c>
      <c r="O29" s="18">
        <f>((-M29/L29)*IMLOG2(M29/L29)+(-N29/L29)*IMLOG2(N29/L29))</f>
        <v>0.95443400292496372</v>
      </c>
      <c r="P29" s="19"/>
    </row>
    <row r="30" spans="1:16" x14ac:dyDescent="0.25">
      <c r="A30" s="9">
        <v>90365006963</v>
      </c>
      <c r="B30" s="7" t="s">
        <v>47</v>
      </c>
      <c r="C30" s="6">
        <v>50</v>
      </c>
      <c r="D30" s="3">
        <v>360000</v>
      </c>
      <c r="E30" s="6">
        <v>2000000</v>
      </c>
      <c r="F30" s="11">
        <v>5000000</v>
      </c>
      <c r="G30" s="11">
        <v>200000</v>
      </c>
      <c r="H30" s="15" t="s">
        <v>10</v>
      </c>
      <c r="J30" s="16"/>
      <c r="K30" s="21" t="s">
        <v>67</v>
      </c>
      <c r="L30" s="16">
        <v>10</v>
      </c>
      <c r="M30" s="16">
        <v>3</v>
      </c>
      <c r="N30" s="16">
        <v>7</v>
      </c>
      <c r="O30" s="18">
        <f>((-M30/L30)*IMLOG2(M30/L30)+(-N30/L30)*IMLOG2(N30/L30))</f>
        <v>0.88129089923069359</v>
      </c>
      <c r="P30" s="19"/>
    </row>
    <row r="31" spans="1:16" x14ac:dyDescent="0.25">
      <c r="A31" s="7">
        <v>91785002259</v>
      </c>
      <c r="B31" s="9" t="s">
        <v>60</v>
      </c>
      <c r="C31" s="6">
        <v>50</v>
      </c>
      <c r="D31" s="10">
        <v>240000</v>
      </c>
      <c r="E31" s="6">
        <v>2000000</v>
      </c>
      <c r="F31" s="11">
        <v>5000000</v>
      </c>
      <c r="G31" s="11">
        <v>200000</v>
      </c>
      <c r="H31" s="15" t="s">
        <v>10</v>
      </c>
      <c r="J31" s="16"/>
      <c r="K31" s="16"/>
      <c r="L31" s="16"/>
      <c r="M31" s="16"/>
      <c r="N31" s="16"/>
      <c r="O31" s="18"/>
      <c r="P31" s="19">
        <f>(O24)-((L29/L24)*O29)-((L30/L24)*O30)</f>
        <v>-6.320203996562912E-2</v>
      </c>
    </row>
    <row r="32" spans="1:16" x14ac:dyDescent="0.25">
      <c r="A32" s="9">
        <v>91785001569</v>
      </c>
      <c r="B32" s="7" t="s">
        <v>57</v>
      </c>
      <c r="C32" s="6">
        <v>52</v>
      </c>
      <c r="D32" s="3">
        <v>320000</v>
      </c>
      <c r="E32" s="6">
        <v>2000000</v>
      </c>
      <c r="F32" s="11">
        <v>5000000</v>
      </c>
      <c r="G32" s="11">
        <v>200000</v>
      </c>
      <c r="H32" s="15" t="s">
        <v>9</v>
      </c>
      <c r="J32" s="16"/>
      <c r="K32" s="21" t="s">
        <v>68</v>
      </c>
      <c r="L32" s="16">
        <v>23</v>
      </c>
      <c r="M32" s="16">
        <v>6</v>
      </c>
      <c r="N32" s="16">
        <v>17</v>
      </c>
      <c r="O32" s="18">
        <f>((-M32/L32)*IMLOG2(M32/L32)+(-N32/L32)*IMLOG2(N32/L32))</f>
        <v>0.82805572537950511</v>
      </c>
      <c r="P32" s="19"/>
    </row>
    <row r="33" spans="1:16" x14ac:dyDescent="0.25">
      <c r="A33" s="7">
        <v>91785002372</v>
      </c>
      <c r="B33" s="9" t="s">
        <v>48</v>
      </c>
      <c r="C33" s="6">
        <v>50</v>
      </c>
      <c r="D33" s="10">
        <v>120000</v>
      </c>
      <c r="E33" s="6">
        <v>2000000</v>
      </c>
      <c r="F33" s="11">
        <v>5000000</v>
      </c>
      <c r="G33" s="11">
        <v>200000</v>
      </c>
      <c r="H33" s="15" t="s">
        <v>9</v>
      </c>
      <c r="J33" s="16" t="s">
        <v>8</v>
      </c>
      <c r="K33" s="21" t="s">
        <v>21</v>
      </c>
      <c r="L33" s="16">
        <v>3</v>
      </c>
      <c r="M33" s="16">
        <v>3</v>
      </c>
      <c r="N33" s="16">
        <v>0</v>
      </c>
      <c r="O33" s="18">
        <v>0</v>
      </c>
      <c r="P33" s="19"/>
    </row>
    <row r="34" spans="1:16" x14ac:dyDescent="0.25">
      <c r="A34" s="9">
        <v>91785002371</v>
      </c>
      <c r="B34" s="9" t="s">
        <v>49</v>
      </c>
      <c r="C34" s="6">
        <v>40</v>
      </c>
      <c r="D34" s="3">
        <v>440000</v>
      </c>
      <c r="E34" s="6">
        <v>2000000</v>
      </c>
      <c r="F34" s="11">
        <v>5000000</v>
      </c>
      <c r="G34" s="11">
        <v>200000</v>
      </c>
      <c r="H34" s="15" t="s">
        <v>9</v>
      </c>
      <c r="J34" s="16"/>
      <c r="K34" s="16"/>
      <c r="L34" s="16"/>
      <c r="M34" s="16"/>
      <c r="N34" s="16"/>
      <c r="O34" s="18"/>
      <c r="P34" s="19">
        <f>(O24)-((L32/L24)*O32)-((L33/L24)*O33)</f>
        <v>0.1305891660104378</v>
      </c>
    </row>
    <row r="35" spans="1:16" x14ac:dyDescent="0.25">
      <c r="A35" s="7">
        <v>91785002375</v>
      </c>
      <c r="B35" s="7" t="s">
        <v>50</v>
      </c>
      <c r="C35" s="6">
        <v>52</v>
      </c>
      <c r="D35" s="10">
        <v>294000</v>
      </c>
      <c r="E35" s="6">
        <v>2000000</v>
      </c>
      <c r="F35" s="11">
        <v>5000000</v>
      </c>
      <c r="G35" s="11">
        <v>200000</v>
      </c>
      <c r="H35" s="15" t="s">
        <v>9</v>
      </c>
      <c r="J35" s="16"/>
      <c r="K35" s="21" t="s">
        <v>22</v>
      </c>
      <c r="L35" s="16">
        <v>24</v>
      </c>
      <c r="M35" s="16">
        <v>9</v>
      </c>
      <c r="N35" s="16">
        <v>15</v>
      </c>
      <c r="O35" s="18">
        <f>((-M35/L35)*IMLOG2(M35/L35)+(-N35/L35)*IMLOG2(N35/L35))</f>
        <v>0.95443400292496372</v>
      </c>
      <c r="P35" s="19"/>
    </row>
    <row r="36" spans="1:16" x14ac:dyDescent="0.25">
      <c r="A36" s="2">
        <v>90360004044</v>
      </c>
      <c r="B36" s="2" t="s">
        <v>52</v>
      </c>
      <c r="C36" s="11">
        <v>50</v>
      </c>
      <c r="D36" s="11">
        <v>70000</v>
      </c>
      <c r="E36" s="6">
        <v>2000000</v>
      </c>
      <c r="F36" s="11">
        <v>5000000</v>
      </c>
      <c r="G36" s="11">
        <v>200000</v>
      </c>
      <c r="H36" s="15" t="s">
        <v>9</v>
      </c>
      <c r="J36" s="16" t="s">
        <v>4</v>
      </c>
      <c r="K36" s="21" t="s">
        <v>23</v>
      </c>
      <c r="L36" s="16">
        <v>2</v>
      </c>
      <c r="M36" s="16">
        <v>0</v>
      </c>
      <c r="N36" s="16">
        <v>2</v>
      </c>
      <c r="O36" s="18">
        <v>0</v>
      </c>
      <c r="P36" s="19"/>
    </row>
    <row r="37" spans="1:16" x14ac:dyDescent="0.25">
      <c r="A37" s="2">
        <v>90360004312</v>
      </c>
      <c r="B37" s="2" t="s">
        <v>51</v>
      </c>
      <c r="C37" s="11">
        <v>50</v>
      </c>
      <c r="D37" s="11">
        <v>70000</v>
      </c>
      <c r="E37" s="6">
        <v>2000000</v>
      </c>
      <c r="F37" s="11">
        <v>5000000</v>
      </c>
      <c r="G37" s="11">
        <v>200000</v>
      </c>
      <c r="H37" s="15" t="s">
        <v>9</v>
      </c>
      <c r="J37" s="16"/>
      <c r="K37" s="16"/>
      <c r="L37" s="16"/>
      <c r="M37" s="16"/>
      <c r="N37" s="16"/>
      <c r="O37" s="16"/>
      <c r="P37" s="19">
        <f>(O24)-((L35/L24)*O35)-((L36/L24)*O36)</f>
        <v>-1.7916002699966627E-2</v>
      </c>
    </row>
    <row r="38" spans="1:16" x14ac:dyDescent="0.25">
      <c r="A38" s="2">
        <v>90360004393</v>
      </c>
      <c r="B38" s="2" t="s">
        <v>53</v>
      </c>
      <c r="C38" s="11">
        <v>50</v>
      </c>
      <c r="D38" s="11">
        <v>75000</v>
      </c>
      <c r="E38" s="6">
        <v>2000000</v>
      </c>
      <c r="F38" s="11">
        <v>5000000</v>
      </c>
      <c r="G38" s="11">
        <v>200000</v>
      </c>
      <c r="H38" s="15" t="s">
        <v>9</v>
      </c>
    </row>
    <row r="39" spans="1:16" x14ac:dyDescent="0.25">
      <c r="A39" s="2">
        <v>90360004460</v>
      </c>
      <c r="B39" s="2" t="s">
        <v>54</v>
      </c>
      <c r="C39" s="11">
        <v>50</v>
      </c>
      <c r="D39" s="11">
        <v>80000</v>
      </c>
      <c r="E39" s="6">
        <v>2000000</v>
      </c>
      <c r="F39" s="11">
        <v>5000000</v>
      </c>
      <c r="G39" s="11">
        <v>200000</v>
      </c>
      <c r="H39" s="15" t="s">
        <v>9</v>
      </c>
      <c r="J39" s="16" t="s">
        <v>11</v>
      </c>
      <c r="K39" s="16" t="s">
        <v>12</v>
      </c>
      <c r="L39" s="16" t="s">
        <v>13</v>
      </c>
      <c r="M39" s="16" t="s">
        <v>24</v>
      </c>
      <c r="N39" s="16" t="s">
        <v>25</v>
      </c>
      <c r="O39" s="16" t="s">
        <v>14</v>
      </c>
      <c r="P39" s="17" t="s">
        <v>15</v>
      </c>
    </row>
    <row r="40" spans="1:16" x14ac:dyDescent="0.25">
      <c r="A40" s="2">
        <v>90360004490</v>
      </c>
      <c r="B40" s="2" t="s">
        <v>55</v>
      </c>
      <c r="C40" s="11">
        <v>50</v>
      </c>
      <c r="D40" s="11">
        <v>80000</v>
      </c>
      <c r="E40" s="6">
        <v>2000000</v>
      </c>
      <c r="F40" s="11">
        <v>5000000</v>
      </c>
      <c r="G40" s="11">
        <v>200000</v>
      </c>
      <c r="H40" s="15" t="s">
        <v>9</v>
      </c>
      <c r="J40" s="16" t="s">
        <v>16</v>
      </c>
      <c r="K40" s="16"/>
      <c r="L40" s="16">
        <v>23</v>
      </c>
      <c r="M40" s="16">
        <v>6</v>
      </c>
      <c r="N40" s="16">
        <v>17</v>
      </c>
      <c r="O40" s="18">
        <v>0.82809999999999995</v>
      </c>
      <c r="P40" s="17"/>
    </row>
    <row r="41" spans="1:16" x14ac:dyDescent="0.25">
      <c r="A41" s="2">
        <v>90360004500</v>
      </c>
      <c r="B41" s="2" t="s">
        <v>58</v>
      </c>
      <c r="C41" s="11">
        <v>50</v>
      </c>
      <c r="D41" s="11">
        <v>80000</v>
      </c>
      <c r="E41" s="6">
        <v>2000000</v>
      </c>
      <c r="F41" s="11">
        <v>5000000</v>
      </c>
      <c r="G41" s="11">
        <v>200000</v>
      </c>
      <c r="H41" s="15" t="s">
        <v>10</v>
      </c>
      <c r="J41" s="16"/>
      <c r="K41" s="16"/>
      <c r="L41" s="16"/>
      <c r="M41" s="16"/>
      <c r="N41" s="16"/>
      <c r="O41" s="18"/>
      <c r="P41" s="17"/>
    </row>
    <row r="42" spans="1:16" x14ac:dyDescent="0.25">
      <c r="A42" s="2">
        <v>90360004654</v>
      </c>
      <c r="B42" s="2" t="s">
        <v>59</v>
      </c>
      <c r="C42" s="11">
        <v>50</v>
      </c>
      <c r="D42" s="11">
        <v>80000</v>
      </c>
      <c r="E42" s="6">
        <v>2000000</v>
      </c>
      <c r="F42" s="11">
        <v>8000000</v>
      </c>
      <c r="G42" s="11">
        <v>200000</v>
      </c>
      <c r="H42" s="15" t="s">
        <v>10</v>
      </c>
      <c r="J42" s="16"/>
      <c r="K42" s="20" t="s">
        <v>20</v>
      </c>
      <c r="L42" s="16">
        <v>3</v>
      </c>
      <c r="M42" s="16">
        <v>1</v>
      </c>
      <c r="N42" s="16">
        <v>2</v>
      </c>
      <c r="O42" s="18">
        <f>((-M42/L42)*IMLOG2(M42/L42)+(-N42/L42)*IMLOG2(N42/L42))</f>
        <v>0.91829583405449056</v>
      </c>
      <c r="P42" s="17"/>
    </row>
    <row r="43" spans="1:16" x14ac:dyDescent="0.25">
      <c r="A43" s="23">
        <v>92291001672</v>
      </c>
      <c r="B43" s="23" t="s">
        <v>69</v>
      </c>
      <c r="C43" s="11">
        <v>52</v>
      </c>
      <c r="D43" s="22"/>
      <c r="E43" s="6">
        <v>2000000</v>
      </c>
      <c r="F43" s="11">
        <v>5000000</v>
      </c>
      <c r="G43" s="11">
        <v>225000</v>
      </c>
      <c r="H43" s="15" t="s">
        <v>9</v>
      </c>
      <c r="J43" s="16" t="s">
        <v>19</v>
      </c>
      <c r="K43" s="20" t="s">
        <v>66</v>
      </c>
      <c r="L43" s="16">
        <v>20</v>
      </c>
      <c r="M43" s="16">
        <v>5</v>
      </c>
      <c r="N43" s="16">
        <v>15</v>
      </c>
      <c r="O43" s="18">
        <f>((-M43/L43)*IMLOG2(M43/L43)+(-N43/L43)*IMLOG2(N43/L43))</f>
        <v>0.81127812445913294</v>
      </c>
      <c r="P43" s="17"/>
    </row>
    <row r="44" spans="1:16" x14ac:dyDescent="0.25">
      <c r="A44" s="23">
        <v>92291000931</v>
      </c>
      <c r="B44" s="23" t="s">
        <v>70</v>
      </c>
      <c r="C44" s="11">
        <v>52</v>
      </c>
      <c r="D44" s="22"/>
      <c r="E44" s="6">
        <v>3000000</v>
      </c>
      <c r="F44" s="11">
        <v>4550000</v>
      </c>
      <c r="G44" s="11">
        <v>200000</v>
      </c>
      <c r="H44" s="15" t="s">
        <v>9</v>
      </c>
      <c r="J44" s="16"/>
      <c r="K44" s="16"/>
      <c r="L44" s="16"/>
      <c r="M44" s="16"/>
      <c r="N44" s="16"/>
      <c r="O44" s="18"/>
      <c r="P44" s="19">
        <f>(O40)-((L42/L40)*O42)-((L43/L40)*O43)</f>
        <v>2.8630438545159675E-3</v>
      </c>
    </row>
    <row r="45" spans="1:16" x14ac:dyDescent="0.25">
      <c r="A45" s="23">
        <v>92291000416</v>
      </c>
      <c r="B45" s="23" t="s">
        <v>72</v>
      </c>
      <c r="C45" s="11">
        <v>52</v>
      </c>
      <c r="D45" s="22"/>
      <c r="E45" s="6">
        <v>3000000</v>
      </c>
      <c r="F45" s="11">
        <v>4550000</v>
      </c>
      <c r="G45" s="11">
        <v>200000</v>
      </c>
      <c r="H45" s="15" t="s">
        <v>9</v>
      </c>
      <c r="J45" s="16"/>
      <c r="K45" s="21" t="s">
        <v>18</v>
      </c>
      <c r="L45" s="16">
        <v>16</v>
      </c>
      <c r="M45" s="16">
        <v>6</v>
      </c>
      <c r="N45" s="16">
        <v>10</v>
      </c>
      <c r="O45" s="18">
        <f>((-M45/L45)*IMLOG2(M45/L45)+(-N45/L45)*IMLOG2(N45/L45))</f>
        <v>0.95443400292496372</v>
      </c>
      <c r="P45" s="19"/>
    </row>
    <row r="46" spans="1:16" x14ac:dyDescent="0.25">
      <c r="A46" s="23">
        <v>92219000550</v>
      </c>
      <c r="B46" s="23" t="s">
        <v>71</v>
      </c>
      <c r="C46" s="11">
        <v>52</v>
      </c>
      <c r="D46" s="22"/>
      <c r="E46" s="6">
        <v>3000000</v>
      </c>
      <c r="F46" s="11">
        <v>4550000</v>
      </c>
      <c r="G46" s="11">
        <v>200000</v>
      </c>
      <c r="H46" s="15" t="s">
        <v>9</v>
      </c>
      <c r="J46" s="16" t="s">
        <v>7</v>
      </c>
      <c r="K46" s="21" t="s">
        <v>67</v>
      </c>
      <c r="L46" s="16">
        <v>7</v>
      </c>
      <c r="M46" s="16">
        <v>0</v>
      </c>
      <c r="N46" s="16">
        <v>7</v>
      </c>
      <c r="O46" s="18">
        <v>0</v>
      </c>
      <c r="P46" s="19"/>
    </row>
    <row r="47" spans="1:16" x14ac:dyDescent="0.25">
      <c r="A47" s="23">
        <v>92153000447</v>
      </c>
      <c r="B47" s="23" t="s">
        <v>74</v>
      </c>
      <c r="C47" s="11">
        <v>52</v>
      </c>
      <c r="D47" s="22"/>
      <c r="E47" s="6">
        <v>3000000</v>
      </c>
      <c r="F47" s="11">
        <v>4550000</v>
      </c>
      <c r="G47" s="11">
        <v>225000</v>
      </c>
      <c r="H47" s="15" t="s">
        <v>9</v>
      </c>
      <c r="J47" s="16"/>
      <c r="K47" s="16"/>
      <c r="L47" s="16"/>
      <c r="M47" s="16"/>
      <c r="N47" s="16"/>
      <c r="O47" s="18"/>
      <c r="P47" s="19">
        <f>(O40)-((L45/L40)*O45)-((L46/L40)*O46)</f>
        <v>0.16414591100872089</v>
      </c>
    </row>
    <row r="48" spans="1:16" x14ac:dyDescent="0.25">
      <c r="A48" s="23">
        <v>92153000371</v>
      </c>
      <c r="B48" s="23" t="s">
        <v>75</v>
      </c>
      <c r="C48" s="11">
        <v>52</v>
      </c>
      <c r="D48" s="22"/>
      <c r="E48" s="6">
        <v>3000000</v>
      </c>
      <c r="F48" s="11">
        <v>4550000</v>
      </c>
      <c r="G48" s="11">
        <v>225000</v>
      </c>
      <c r="H48" s="15" t="s">
        <v>9</v>
      </c>
      <c r="J48" s="16"/>
      <c r="K48" s="21" t="s">
        <v>22</v>
      </c>
      <c r="L48" s="16">
        <v>20</v>
      </c>
      <c r="M48" s="16">
        <v>6</v>
      </c>
      <c r="N48" s="16">
        <v>14</v>
      </c>
      <c r="O48" s="18">
        <f>((-M48/L48)*IMLOG2(M48/L48)+(-N48/L48)*IMLOG2(N48/L48))</f>
        <v>0.88129089923069359</v>
      </c>
      <c r="P48" s="19"/>
    </row>
    <row r="49" spans="1:16" x14ac:dyDescent="0.25">
      <c r="A49" s="23">
        <v>92153000321</v>
      </c>
      <c r="B49" s="23" t="s">
        <v>76</v>
      </c>
      <c r="C49" s="11">
        <v>52</v>
      </c>
      <c r="D49" s="22"/>
      <c r="E49" s="6">
        <v>3000000</v>
      </c>
      <c r="F49" s="11">
        <v>4550000</v>
      </c>
      <c r="G49" s="11">
        <v>225000</v>
      </c>
      <c r="H49" s="15" t="s">
        <v>9</v>
      </c>
      <c r="J49" s="16" t="s">
        <v>4</v>
      </c>
      <c r="K49" s="21" t="s">
        <v>23</v>
      </c>
      <c r="L49" s="16">
        <v>3</v>
      </c>
      <c r="M49" s="16">
        <v>0</v>
      </c>
      <c r="N49" s="16">
        <v>3</v>
      </c>
      <c r="O49" s="18">
        <v>0</v>
      </c>
      <c r="P49" s="19"/>
    </row>
    <row r="50" spans="1:16" x14ac:dyDescent="0.25">
      <c r="A50" s="23">
        <v>92153000256</v>
      </c>
      <c r="B50" s="23" t="s">
        <v>77</v>
      </c>
      <c r="C50" s="11">
        <v>52</v>
      </c>
      <c r="D50" s="22"/>
      <c r="E50" s="6">
        <v>3000000</v>
      </c>
      <c r="F50" s="11">
        <v>4550000</v>
      </c>
      <c r="G50" s="11">
        <v>225000</v>
      </c>
      <c r="H50" s="15" t="s">
        <v>9</v>
      </c>
      <c r="J50" s="16"/>
      <c r="K50" s="16"/>
      <c r="L50" s="16"/>
      <c r="M50" s="16"/>
      <c r="N50" s="16"/>
      <c r="O50" s="18"/>
      <c r="P50" s="19">
        <f>(O40)-((L48/L40)*O48)-((L49/L40)*O49)</f>
        <v>6.1760087625483795E-2</v>
      </c>
    </row>
    <row r="51" spans="1:16" x14ac:dyDescent="0.25">
      <c r="A51" s="23">
        <v>92153000185</v>
      </c>
      <c r="B51" s="23" t="s">
        <v>78</v>
      </c>
      <c r="C51" s="11">
        <v>52</v>
      </c>
      <c r="D51" s="22"/>
      <c r="E51" s="6">
        <v>3000000</v>
      </c>
      <c r="F51" s="11">
        <v>5000000</v>
      </c>
      <c r="G51" s="11">
        <v>225000</v>
      </c>
      <c r="H51" s="15" t="s">
        <v>9</v>
      </c>
    </row>
    <row r="52" spans="1:16" x14ac:dyDescent="0.25">
      <c r="A52" s="23">
        <v>92153000186</v>
      </c>
      <c r="B52" s="23" t="s">
        <v>79</v>
      </c>
      <c r="C52" s="11">
        <v>52</v>
      </c>
      <c r="D52" s="22"/>
      <c r="E52" s="6">
        <v>3000000</v>
      </c>
      <c r="F52" s="11">
        <v>5000000</v>
      </c>
      <c r="G52" s="11">
        <v>225000</v>
      </c>
      <c r="H52" s="15" t="s">
        <v>9</v>
      </c>
      <c r="J52" s="16" t="s">
        <v>11</v>
      </c>
      <c r="K52" s="16" t="s">
        <v>12</v>
      </c>
      <c r="L52" s="16" t="s">
        <v>13</v>
      </c>
      <c r="M52" s="16" t="s">
        <v>24</v>
      </c>
      <c r="N52" s="16" t="s">
        <v>25</v>
      </c>
      <c r="O52" s="16" t="s">
        <v>14</v>
      </c>
      <c r="P52" s="17" t="s">
        <v>15</v>
      </c>
    </row>
    <row r="53" spans="1:16" x14ac:dyDescent="0.25">
      <c r="A53" s="23">
        <v>92153000250</v>
      </c>
      <c r="B53" s="23" t="s">
        <v>80</v>
      </c>
      <c r="C53" s="11">
        <v>52</v>
      </c>
      <c r="D53" s="22"/>
      <c r="E53" s="6">
        <v>3000000</v>
      </c>
      <c r="F53" s="11">
        <v>5000000</v>
      </c>
      <c r="G53" s="11">
        <v>225000</v>
      </c>
      <c r="H53" s="15" t="s">
        <v>9</v>
      </c>
      <c r="J53" s="16" t="s">
        <v>16</v>
      </c>
      <c r="K53" s="16"/>
      <c r="L53" s="16">
        <v>16</v>
      </c>
      <c r="M53" s="16">
        <v>6</v>
      </c>
      <c r="N53" s="16">
        <v>10</v>
      </c>
      <c r="O53" s="18">
        <f>((-M53/L53)*IMLOG2(M53/L53)+(-N53/L53)*IMLOG2(N53/L53))</f>
        <v>0.95443400292496372</v>
      </c>
      <c r="P53" s="17"/>
    </row>
    <row r="54" spans="1:16" x14ac:dyDescent="0.25">
      <c r="A54" s="23">
        <v>92153000251</v>
      </c>
      <c r="B54" s="23" t="s">
        <v>81</v>
      </c>
      <c r="C54" s="11">
        <v>52</v>
      </c>
      <c r="D54" s="22"/>
      <c r="E54" s="6">
        <v>3000000</v>
      </c>
      <c r="F54" s="11">
        <v>5000000</v>
      </c>
      <c r="G54" s="11">
        <v>225000</v>
      </c>
      <c r="H54" s="15" t="s">
        <v>9</v>
      </c>
      <c r="J54" s="16"/>
      <c r="K54" s="16"/>
      <c r="L54" s="16"/>
      <c r="M54" s="16"/>
      <c r="N54" s="16"/>
      <c r="O54" s="18"/>
      <c r="P54" s="17"/>
    </row>
    <row r="55" spans="1:16" x14ac:dyDescent="0.25">
      <c r="A55" s="23">
        <v>92153000160</v>
      </c>
      <c r="B55" s="23" t="s">
        <v>82</v>
      </c>
      <c r="C55" s="11">
        <v>52</v>
      </c>
      <c r="D55" s="22"/>
      <c r="E55" s="6">
        <v>3000000</v>
      </c>
      <c r="F55" s="11">
        <v>5000000</v>
      </c>
      <c r="G55" s="11">
        <v>225000</v>
      </c>
      <c r="H55" s="15" t="s">
        <v>10</v>
      </c>
      <c r="J55" s="16"/>
      <c r="K55" s="20" t="s">
        <v>20</v>
      </c>
      <c r="L55" s="16">
        <v>2</v>
      </c>
      <c r="M55" s="16">
        <v>1</v>
      </c>
      <c r="N55" s="16">
        <v>1</v>
      </c>
      <c r="O55" s="18">
        <f>((-M55/L55)*IMLOG2(M55/L55)+(-N55/L55)*IMLOG2(N55/L55))</f>
        <v>1</v>
      </c>
      <c r="P55" s="17"/>
    </row>
    <row r="56" spans="1:16" x14ac:dyDescent="0.25">
      <c r="A56" s="23">
        <v>92153000164</v>
      </c>
      <c r="B56" s="23" t="s">
        <v>83</v>
      </c>
      <c r="C56" s="11">
        <v>52</v>
      </c>
      <c r="D56" s="22"/>
      <c r="E56" s="6">
        <v>3000000</v>
      </c>
      <c r="F56" s="11">
        <v>5000000</v>
      </c>
      <c r="G56" s="11">
        <v>225000</v>
      </c>
      <c r="H56" s="15" t="s">
        <v>10</v>
      </c>
      <c r="J56" s="16" t="s">
        <v>19</v>
      </c>
      <c r="K56" s="20" t="s">
        <v>66</v>
      </c>
      <c r="L56" s="16">
        <v>14</v>
      </c>
      <c r="M56" s="16">
        <v>5</v>
      </c>
      <c r="N56" s="16">
        <v>9</v>
      </c>
      <c r="O56" s="18">
        <f>((-M56/L56)*IMLOG2(M56/L56)+(-N56/L56)*IMLOG2(N56/L56))</f>
        <v>0.94028595867063069</v>
      </c>
      <c r="P56" s="17"/>
    </row>
    <row r="57" spans="1:16" x14ac:dyDescent="0.25">
      <c r="A57" s="23">
        <v>92153000165</v>
      </c>
      <c r="B57" s="23" t="s">
        <v>84</v>
      </c>
      <c r="C57" s="11">
        <v>52</v>
      </c>
      <c r="D57" s="22"/>
      <c r="E57" s="6">
        <v>3500000</v>
      </c>
      <c r="F57" s="11">
        <v>5000000</v>
      </c>
      <c r="G57" s="11">
        <v>225000</v>
      </c>
      <c r="H57" s="15" t="s">
        <v>10</v>
      </c>
      <c r="J57" s="16"/>
      <c r="K57" s="16"/>
      <c r="L57" s="16"/>
      <c r="M57" s="16"/>
      <c r="N57" s="16"/>
      <c r="O57" s="18"/>
      <c r="P57" s="19">
        <f>(O53)-((L55/L53)*O55)-((L56/L53)*O56)</f>
        <v>6.6837890881618067E-3</v>
      </c>
    </row>
    <row r="58" spans="1:16" x14ac:dyDescent="0.25">
      <c r="A58" s="23">
        <v>92153000181</v>
      </c>
      <c r="B58" s="23" t="s">
        <v>85</v>
      </c>
      <c r="C58" s="11">
        <v>52</v>
      </c>
      <c r="D58" s="22"/>
      <c r="E58" s="6">
        <v>3500000</v>
      </c>
      <c r="F58" s="11">
        <v>5000000</v>
      </c>
      <c r="G58" s="11">
        <v>225000</v>
      </c>
      <c r="H58" s="15" t="s">
        <v>10</v>
      </c>
      <c r="J58" s="16"/>
      <c r="K58" s="21" t="s">
        <v>22</v>
      </c>
      <c r="L58" s="16">
        <v>15</v>
      </c>
      <c r="M58" s="16">
        <v>6</v>
      </c>
      <c r="N58" s="16">
        <v>9</v>
      </c>
      <c r="O58" s="18">
        <f>((-M58/L58)*IMLOG2(M58/L58)+(-N58/L58)*IMLOG2(N58/L58))</f>
        <v>0.97095059445466747</v>
      </c>
      <c r="P58" s="19"/>
    </row>
    <row r="59" spans="1:16" x14ac:dyDescent="0.25">
      <c r="A59" s="23">
        <v>92153000182</v>
      </c>
      <c r="B59" s="23" t="s">
        <v>86</v>
      </c>
      <c r="C59" s="11">
        <v>52</v>
      </c>
      <c r="D59" s="22"/>
      <c r="E59" s="6">
        <v>3500000</v>
      </c>
      <c r="F59" s="11">
        <v>5000000</v>
      </c>
      <c r="G59" s="11">
        <v>225000</v>
      </c>
      <c r="H59" s="15" t="s">
        <v>10</v>
      </c>
      <c r="J59" s="16" t="s">
        <v>4</v>
      </c>
      <c r="K59" s="21" t="s">
        <v>23</v>
      </c>
      <c r="L59" s="16">
        <v>1</v>
      </c>
      <c r="M59" s="16">
        <v>0</v>
      </c>
      <c r="N59" s="16">
        <v>1</v>
      </c>
      <c r="O59" s="18">
        <v>0</v>
      </c>
      <c r="P59" s="19"/>
    </row>
    <row r="60" spans="1:16" x14ac:dyDescent="0.25">
      <c r="A60" s="23">
        <v>92153000183</v>
      </c>
      <c r="B60" s="23" t="s">
        <v>87</v>
      </c>
      <c r="C60" s="11">
        <v>52</v>
      </c>
      <c r="D60" s="22"/>
      <c r="E60" s="6">
        <v>3500000</v>
      </c>
      <c r="F60" s="11">
        <v>5000000</v>
      </c>
      <c r="G60" s="11">
        <v>225000</v>
      </c>
      <c r="H60" s="15" t="s">
        <v>10</v>
      </c>
      <c r="J60" s="16"/>
      <c r="K60" s="16"/>
      <c r="L60" s="16"/>
      <c r="M60" s="16"/>
      <c r="N60" s="16"/>
      <c r="O60" s="18"/>
      <c r="P60" s="19">
        <f>(O53)-((L58/L53)*O58)-((L59/L53)*O59)</f>
        <v>4.4167820623712939E-2</v>
      </c>
    </row>
    <row r="61" spans="1:16" x14ac:dyDescent="0.25">
      <c r="A61" s="23">
        <v>92110000453</v>
      </c>
      <c r="B61" s="23" t="s">
        <v>88</v>
      </c>
      <c r="C61" s="11">
        <v>52</v>
      </c>
      <c r="D61" s="22"/>
      <c r="E61" s="6">
        <v>3500000</v>
      </c>
      <c r="F61" s="11">
        <v>5000000</v>
      </c>
      <c r="G61" s="11">
        <v>225000</v>
      </c>
      <c r="H61" s="15" t="s">
        <v>10</v>
      </c>
      <c r="J61" s="4"/>
      <c r="K61" s="4"/>
      <c r="L61" s="4"/>
      <c r="M61" s="4"/>
      <c r="N61" s="4"/>
      <c r="O61" s="4"/>
      <c r="P61" s="4"/>
    </row>
    <row r="62" spans="1:16" ht="15.75" x14ac:dyDescent="0.25">
      <c r="A62" s="23">
        <v>92110000932</v>
      </c>
      <c r="B62" s="23" t="s">
        <v>73</v>
      </c>
      <c r="C62" s="11">
        <v>52</v>
      </c>
      <c r="D62" s="22"/>
      <c r="E62" s="6">
        <v>3500000</v>
      </c>
      <c r="F62" s="11">
        <v>5000000</v>
      </c>
      <c r="G62" s="11">
        <v>225000</v>
      </c>
      <c r="H62" s="15" t="s">
        <v>10</v>
      </c>
      <c r="J62" s="5" t="s">
        <v>11</v>
      </c>
      <c r="K62" s="5" t="s">
        <v>12</v>
      </c>
      <c r="L62" s="5" t="s">
        <v>13</v>
      </c>
      <c r="M62" s="5" t="s">
        <v>24</v>
      </c>
      <c r="N62" s="5" t="s">
        <v>25</v>
      </c>
      <c r="O62" s="5" t="s">
        <v>14</v>
      </c>
      <c r="P62" s="12" t="s">
        <v>15</v>
      </c>
    </row>
    <row r="63" spans="1:16" ht="15.75" x14ac:dyDescent="0.25">
      <c r="A63" s="23">
        <v>92110000934</v>
      </c>
      <c r="B63" s="23" t="s">
        <v>89</v>
      </c>
      <c r="C63" s="11">
        <v>52</v>
      </c>
      <c r="D63" s="22"/>
      <c r="E63" s="6">
        <v>3500000</v>
      </c>
      <c r="F63" s="11">
        <v>5000000</v>
      </c>
      <c r="G63" s="11">
        <v>225000</v>
      </c>
      <c r="H63" s="15" t="s">
        <v>10</v>
      </c>
      <c r="J63" s="5" t="s">
        <v>16</v>
      </c>
      <c r="K63" s="5"/>
      <c r="L63" s="5">
        <v>15</v>
      </c>
      <c r="M63" s="5">
        <v>6</v>
      </c>
      <c r="N63" s="5">
        <v>9</v>
      </c>
      <c r="O63" s="13">
        <f>((-M63/L63)*IMLOG2(M63/L63)+(-N63/L63)*IMLOG2(N63/L63))</f>
        <v>0.97095059445466747</v>
      </c>
      <c r="P63" s="12"/>
    </row>
    <row r="64" spans="1:16" ht="15.75" x14ac:dyDescent="0.25">
      <c r="A64" s="23">
        <v>92110000935</v>
      </c>
      <c r="B64" s="23" t="s">
        <v>90</v>
      </c>
      <c r="C64" s="11">
        <v>40</v>
      </c>
      <c r="D64" s="22"/>
      <c r="E64" s="6">
        <v>3500000</v>
      </c>
      <c r="F64" s="11">
        <v>5000000</v>
      </c>
      <c r="G64" s="11">
        <v>225000</v>
      </c>
      <c r="H64" s="15" t="s">
        <v>9</v>
      </c>
      <c r="J64" s="5"/>
      <c r="K64" s="5"/>
      <c r="L64" s="5"/>
      <c r="M64" s="5"/>
      <c r="N64" s="5"/>
      <c r="O64" s="13"/>
      <c r="P64" s="12"/>
    </row>
    <row r="65" spans="1:16" ht="15.75" x14ac:dyDescent="0.25">
      <c r="A65" s="23">
        <v>92110000936</v>
      </c>
      <c r="B65" s="23" t="s">
        <v>91</v>
      </c>
      <c r="C65" s="11">
        <v>40</v>
      </c>
      <c r="D65" s="22"/>
      <c r="E65" s="6">
        <v>3500000</v>
      </c>
      <c r="F65" s="11">
        <v>5000000</v>
      </c>
      <c r="G65" s="11">
        <v>225000</v>
      </c>
      <c r="H65" s="15" t="s">
        <v>9</v>
      </c>
      <c r="J65" s="5"/>
      <c r="K65" s="8" t="s">
        <v>20</v>
      </c>
      <c r="L65" s="5">
        <v>2</v>
      </c>
      <c r="M65" s="5">
        <v>1</v>
      </c>
      <c r="N65" s="5">
        <v>1</v>
      </c>
      <c r="O65" s="13">
        <v>1</v>
      </c>
      <c r="P65" s="12"/>
    </row>
    <row r="66" spans="1:16" ht="15.75" x14ac:dyDescent="0.25">
      <c r="A66" s="23">
        <v>92110000938</v>
      </c>
      <c r="B66" s="23" t="s">
        <v>92</v>
      </c>
      <c r="C66" s="11">
        <v>40</v>
      </c>
      <c r="D66" s="22"/>
      <c r="E66" s="6">
        <v>3500000</v>
      </c>
      <c r="F66" s="11">
        <v>5000000</v>
      </c>
      <c r="G66" s="11">
        <v>225000</v>
      </c>
      <c r="H66" s="15" t="s">
        <v>9</v>
      </c>
      <c r="J66" s="5" t="s">
        <v>19</v>
      </c>
      <c r="K66" s="8" t="s">
        <v>66</v>
      </c>
      <c r="L66" s="5">
        <v>13</v>
      </c>
      <c r="M66" s="5">
        <v>5</v>
      </c>
      <c r="N66" s="5">
        <v>8</v>
      </c>
      <c r="O66" s="13">
        <f>((-M66/L66)*IMLOG2(M66/L66)+(-N66/L66)*IMLOG2(N66/L66))</f>
        <v>0.96123660472287598</v>
      </c>
      <c r="P66" s="12"/>
    </row>
    <row r="67" spans="1:16" ht="15.75" x14ac:dyDescent="0.25">
      <c r="A67" s="23">
        <v>92153000023</v>
      </c>
      <c r="B67" s="23" t="s">
        <v>93</v>
      </c>
      <c r="C67" s="11">
        <v>40</v>
      </c>
      <c r="D67" s="22"/>
      <c r="E67" s="6">
        <v>3500000</v>
      </c>
      <c r="F67" s="11">
        <v>5000000</v>
      </c>
      <c r="G67" s="11">
        <v>225000</v>
      </c>
      <c r="H67" s="15" t="s">
        <v>9</v>
      </c>
      <c r="J67" s="5"/>
      <c r="K67" s="5"/>
      <c r="L67" s="5"/>
      <c r="M67" s="5"/>
      <c r="N67" s="5"/>
      <c r="O67" s="13"/>
      <c r="P67" s="14">
        <f>(O63)-((L65/L63)*O65)-((L66/L63)*O66)</f>
        <v>4.5455370281749508E-3</v>
      </c>
    </row>
    <row r="68" spans="1:16" x14ac:dyDescent="0.25">
      <c r="A68" s="23">
        <v>92153000149</v>
      </c>
      <c r="B68" s="23" t="s">
        <v>94</v>
      </c>
      <c r="C68" s="11">
        <v>40</v>
      </c>
      <c r="D68" s="22"/>
      <c r="E68" s="6">
        <v>3500000</v>
      </c>
      <c r="F68" s="11">
        <v>8000000</v>
      </c>
      <c r="G68" s="11">
        <v>200000</v>
      </c>
      <c r="H68" s="15" t="s">
        <v>10</v>
      </c>
    </row>
    <row r="69" spans="1:16" x14ac:dyDescent="0.25">
      <c r="A69" s="23">
        <v>92153000159</v>
      </c>
      <c r="B69" s="23" t="s">
        <v>95</v>
      </c>
      <c r="C69" s="11">
        <v>40</v>
      </c>
      <c r="D69" s="22"/>
      <c r="E69" s="6">
        <v>3500000</v>
      </c>
      <c r="F69" s="11">
        <v>8000000</v>
      </c>
      <c r="G69" s="11">
        <v>200000</v>
      </c>
      <c r="H69" s="15" t="s">
        <v>10</v>
      </c>
    </row>
    <row r="70" spans="1:16" x14ac:dyDescent="0.25">
      <c r="A70" s="23">
        <v>91994001636</v>
      </c>
      <c r="B70" s="23" t="s">
        <v>96</v>
      </c>
      <c r="C70" s="11">
        <v>40</v>
      </c>
      <c r="D70" s="22"/>
      <c r="E70" s="6">
        <v>3500000</v>
      </c>
      <c r="F70" s="11">
        <v>8000000</v>
      </c>
      <c r="G70" s="11">
        <v>200000</v>
      </c>
      <c r="H70" s="15" t="s">
        <v>10</v>
      </c>
    </row>
    <row r="71" spans="1:16" x14ac:dyDescent="0.25">
      <c r="A71" s="23">
        <v>92067000041</v>
      </c>
      <c r="B71" s="23" t="s">
        <v>97</v>
      </c>
      <c r="C71" s="11">
        <v>40</v>
      </c>
      <c r="D71" s="22"/>
      <c r="E71" s="6">
        <v>5000000</v>
      </c>
      <c r="F71" s="11">
        <v>8000000</v>
      </c>
      <c r="G71" s="11">
        <v>200000</v>
      </c>
      <c r="H71" s="15" t="s">
        <v>10</v>
      </c>
    </row>
    <row r="72" spans="1:16" x14ac:dyDescent="0.25">
      <c r="A72" s="23">
        <v>92067000508</v>
      </c>
      <c r="B72" s="23" t="s">
        <v>98</v>
      </c>
      <c r="C72" s="11">
        <v>40</v>
      </c>
      <c r="D72" s="22"/>
      <c r="E72" s="6">
        <v>5000000</v>
      </c>
      <c r="F72" s="11">
        <v>8000000</v>
      </c>
      <c r="G72" s="11">
        <v>200000</v>
      </c>
      <c r="H72" s="15" t="s">
        <v>10</v>
      </c>
    </row>
    <row r="73" spans="1:16" x14ac:dyDescent="0.25">
      <c r="A73" s="23">
        <v>92106000199</v>
      </c>
      <c r="B73" s="23" t="s">
        <v>99</v>
      </c>
      <c r="C73" s="11">
        <v>40</v>
      </c>
      <c r="D73" s="22"/>
      <c r="E73" s="6">
        <v>5000000</v>
      </c>
      <c r="F73" s="11">
        <v>8000000</v>
      </c>
      <c r="G73" s="11">
        <v>200000</v>
      </c>
      <c r="H73" s="15" t="s">
        <v>10</v>
      </c>
    </row>
    <row r="74" spans="1:16" x14ac:dyDescent="0.25">
      <c r="A74" s="23">
        <v>92106000246</v>
      </c>
      <c r="B74" s="23" t="s">
        <v>100</v>
      </c>
      <c r="C74" s="11">
        <v>40</v>
      </c>
      <c r="D74" s="22"/>
      <c r="E74" s="6">
        <v>5000000</v>
      </c>
      <c r="F74" s="11">
        <v>8000000</v>
      </c>
      <c r="G74" s="11">
        <v>200000</v>
      </c>
      <c r="H74" s="15" t="s">
        <v>10</v>
      </c>
    </row>
    <row r="75" spans="1:16" x14ac:dyDescent="0.25">
      <c r="A75" s="23">
        <v>92106000335</v>
      </c>
      <c r="B75" s="23" t="s">
        <v>101</v>
      </c>
      <c r="C75" s="11">
        <v>40</v>
      </c>
      <c r="D75" s="22"/>
      <c r="E75" s="6">
        <v>5000000</v>
      </c>
      <c r="F75" s="11">
        <v>8000000</v>
      </c>
      <c r="G75" s="11">
        <v>200000</v>
      </c>
      <c r="H75" s="15" t="s">
        <v>10</v>
      </c>
    </row>
    <row r="76" spans="1:16" x14ac:dyDescent="0.25">
      <c r="A76" s="23">
        <v>92106000563</v>
      </c>
      <c r="B76" s="23" t="s">
        <v>102</v>
      </c>
      <c r="C76" s="11">
        <v>40</v>
      </c>
      <c r="D76" s="22"/>
      <c r="E76" s="6">
        <v>5000000</v>
      </c>
      <c r="F76" s="11">
        <v>8000000</v>
      </c>
      <c r="G76" s="11">
        <v>200000</v>
      </c>
      <c r="H76" s="15" t="s">
        <v>10</v>
      </c>
    </row>
    <row r="77" spans="1:16" x14ac:dyDescent="0.25">
      <c r="A77" s="23">
        <v>92106000687</v>
      </c>
      <c r="B77" s="23" t="s">
        <v>103</v>
      </c>
      <c r="C77" s="11">
        <v>40</v>
      </c>
      <c r="D77" s="22"/>
      <c r="E77" s="6">
        <v>5000000</v>
      </c>
      <c r="F77" s="11">
        <v>8000000</v>
      </c>
      <c r="G77" s="11">
        <v>200000</v>
      </c>
      <c r="H77" s="15" t="s">
        <v>10</v>
      </c>
    </row>
    <row r="78" spans="1:16" x14ac:dyDescent="0.25">
      <c r="A78" s="23">
        <v>92106000790</v>
      </c>
      <c r="B78" s="23" t="s">
        <v>104</v>
      </c>
      <c r="C78" s="11">
        <v>40</v>
      </c>
      <c r="D78" s="22"/>
      <c r="E78" s="6">
        <v>5000000</v>
      </c>
      <c r="F78" s="11">
        <v>8000000</v>
      </c>
      <c r="G78" s="11">
        <v>200000</v>
      </c>
      <c r="H78" s="15" t="s">
        <v>10</v>
      </c>
    </row>
    <row r="79" spans="1:16" x14ac:dyDescent="0.25">
      <c r="A79" s="23">
        <v>92110000070</v>
      </c>
      <c r="B79" s="23" t="s">
        <v>105</v>
      </c>
      <c r="C79" s="11">
        <v>40</v>
      </c>
      <c r="D79" s="22"/>
      <c r="E79" s="6">
        <v>5000000</v>
      </c>
      <c r="F79" s="11">
        <v>8000000</v>
      </c>
      <c r="G79" s="11">
        <v>200000</v>
      </c>
      <c r="H79" s="15" t="s">
        <v>10</v>
      </c>
    </row>
    <row r="80" spans="1:16" x14ac:dyDescent="0.25">
      <c r="A80" s="23">
        <v>92110000380</v>
      </c>
      <c r="B80" s="23" t="s">
        <v>106</v>
      </c>
      <c r="C80" s="11">
        <v>40</v>
      </c>
      <c r="D80" s="22"/>
      <c r="E80" s="6">
        <v>5000000</v>
      </c>
      <c r="F80" s="11">
        <v>8000000</v>
      </c>
      <c r="G80" s="11">
        <v>200000</v>
      </c>
      <c r="H80" s="15" t="s">
        <v>10</v>
      </c>
    </row>
    <row r="81" spans="1:8" x14ac:dyDescent="0.25">
      <c r="A81" s="23">
        <v>91785002371</v>
      </c>
      <c r="B81" s="23" t="s">
        <v>46</v>
      </c>
      <c r="C81" s="11">
        <v>56</v>
      </c>
      <c r="D81" s="22"/>
      <c r="E81" s="6">
        <v>5000000</v>
      </c>
      <c r="F81" s="11">
        <v>8000000</v>
      </c>
      <c r="G81" s="11">
        <v>200000</v>
      </c>
      <c r="H81" s="15" t="s">
        <v>10</v>
      </c>
    </row>
    <row r="82" spans="1:8" x14ac:dyDescent="0.25">
      <c r="A82" s="23">
        <v>91785002372</v>
      </c>
      <c r="B82" s="23" t="s">
        <v>47</v>
      </c>
      <c r="C82" s="11">
        <v>56</v>
      </c>
      <c r="D82" s="22"/>
      <c r="E82" s="6">
        <v>2500000</v>
      </c>
      <c r="F82" s="11">
        <v>4000000</v>
      </c>
      <c r="G82" s="11">
        <v>175000</v>
      </c>
      <c r="H82" s="15" t="s">
        <v>10</v>
      </c>
    </row>
    <row r="83" spans="1:8" x14ac:dyDescent="0.25">
      <c r="A83" s="23">
        <v>91785002375</v>
      </c>
      <c r="B83" s="23" t="s">
        <v>107</v>
      </c>
      <c r="C83" s="11">
        <v>56</v>
      </c>
      <c r="D83" s="22"/>
      <c r="E83" s="6">
        <v>2500000</v>
      </c>
      <c r="F83" s="11">
        <v>4000000</v>
      </c>
      <c r="G83" s="11">
        <v>175000</v>
      </c>
      <c r="H83" s="15" t="s">
        <v>10</v>
      </c>
    </row>
    <row r="84" spans="1:8" x14ac:dyDescent="0.25">
      <c r="A84" s="23">
        <v>91785002384</v>
      </c>
      <c r="B84" s="23" t="s">
        <v>108</v>
      </c>
      <c r="C84" s="11">
        <v>56</v>
      </c>
      <c r="D84" s="22"/>
      <c r="E84" s="6">
        <v>2500000</v>
      </c>
      <c r="F84" s="11">
        <v>4000000</v>
      </c>
      <c r="G84" s="11">
        <v>175000</v>
      </c>
      <c r="H84" s="15" t="s">
        <v>10</v>
      </c>
    </row>
    <row r="85" spans="1:8" x14ac:dyDescent="0.25">
      <c r="A85" s="23">
        <v>91785002695</v>
      </c>
      <c r="B85" s="23" t="s">
        <v>109</v>
      </c>
      <c r="C85" s="11">
        <v>56</v>
      </c>
      <c r="D85" s="22"/>
      <c r="E85" s="6">
        <v>2500000</v>
      </c>
      <c r="F85" s="11">
        <v>4000000</v>
      </c>
      <c r="G85" s="11">
        <v>175000</v>
      </c>
      <c r="H85" s="15" t="s">
        <v>10</v>
      </c>
    </row>
    <row r="86" spans="1:8" x14ac:dyDescent="0.25">
      <c r="A86" s="23">
        <v>91785003148</v>
      </c>
      <c r="B86" s="23" t="s">
        <v>111</v>
      </c>
      <c r="C86" s="11">
        <v>56</v>
      </c>
      <c r="D86" s="22"/>
      <c r="E86" s="6">
        <v>2500000</v>
      </c>
      <c r="F86" s="11">
        <v>4000000</v>
      </c>
      <c r="G86" s="11">
        <v>175000</v>
      </c>
      <c r="H86" s="15" t="s">
        <v>10</v>
      </c>
    </row>
    <row r="87" spans="1:8" x14ac:dyDescent="0.25">
      <c r="A87" s="23">
        <v>91785003228</v>
      </c>
      <c r="B87" s="23" t="s">
        <v>110</v>
      </c>
      <c r="C87" s="11">
        <v>56</v>
      </c>
      <c r="D87" s="22"/>
      <c r="E87" s="6">
        <v>2500000</v>
      </c>
      <c r="F87" s="11">
        <v>4000000</v>
      </c>
      <c r="G87" s="11">
        <v>175000</v>
      </c>
      <c r="H87" s="15" t="s">
        <v>10</v>
      </c>
    </row>
    <row r="88" spans="1:8" x14ac:dyDescent="0.25">
      <c r="A88" s="23">
        <v>91804002534</v>
      </c>
      <c r="B88" s="23" t="s">
        <v>112</v>
      </c>
      <c r="C88" s="11">
        <v>56</v>
      </c>
      <c r="D88" s="22"/>
      <c r="E88" s="6">
        <v>2500000</v>
      </c>
      <c r="F88" s="11">
        <v>4000000</v>
      </c>
      <c r="G88" s="11">
        <v>175000</v>
      </c>
      <c r="H88" s="15" t="s">
        <v>10</v>
      </c>
    </row>
    <row r="89" spans="1:8" x14ac:dyDescent="0.25">
      <c r="A89" s="23">
        <v>91804002886</v>
      </c>
      <c r="B89" s="23" t="s">
        <v>113</v>
      </c>
      <c r="C89" s="11">
        <v>56</v>
      </c>
      <c r="D89" s="22"/>
      <c r="E89" s="6">
        <v>2500000</v>
      </c>
      <c r="F89" s="11">
        <v>4000000</v>
      </c>
      <c r="G89" s="11">
        <v>175000</v>
      </c>
      <c r="H89" s="15" t="s">
        <v>10</v>
      </c>
    </row>
    <row r="90" spans="1:8" x14ac:dyDescent="0.25">
      <c r="A90" s="23">
        <v>91919000429</v>
      </c>
      <c r="B90" s="23" t="s">
        <v>114</v>
      </c>
      <c r="C90" s="11">
        <v>56</v>
      </c>
      <c r="D90" s="22"/>
      <c r="E90" s="6">
        <v>2500000</v>
      </c>
      <c r="F90" s="11">
        <v>4000000</v>
      </c>
      <c r="G90" s="11">
        <v>175000</v>
      </c>
      <c r="H90" s="15" t="s">
        <v>10</v>
      </c>
    </row>
    <row r="91" spans="1:8" x14ac:dyDescent="0.25">
      <c r="A91" s="23">
        <v>91785001875</v>
      </c>
      <c r="B91" s="23" t="s">
        <v>115</v>
      </c>
      <c r="C91" s="11">
        <v>56</v>
      </c>
      <c r="D91" s="22"/>
      <c r="E91" s="6">
        <v>2500000</v>
      </c>
      <c r="F91" s="11">
        <v>4000000</v>
      </c>
      <c r="G91" s="11">
        <v>175000</v>
      </c>
      <c r="H91" s="15" t="s">
        <v>10</v>
      </c>
    </row>
    <row r="92" spans="1:8" x14ac:dyDescent="0.25">
      <c r="A92" s="23">
        <v>91785001898</v>
      </c>
      <c r="B92" s="23" t="s">
        <v>116</v>
      </c>
      <c r="C92" s="11">
        <v>56</v>
      </c>
      <c r="D92" s="22"/>
      <c r="E92" s="6">
        <v>2500000</v>
      </c>
      <c r="F92" s="11">
        <v>4000000</v>
      </c>
      <c r="G92" s="11">
        <v>175000</v>
      </c>
      <c r="H92" s="15" t="s">
        <v>9</v>
      </c>
    </row>
    <row r="93" spans="1:8" x14ac:dyDescent="0.25">
      <c r="A93" s="23">
        <v>91785001977</v>
      </c>
      <c r="B93" s="23" t="s">
        <v>117</v>
      </c>
      <c r="C93" s="11">
        <v>50</v>
      </c>
      <c r="D93" s="22"/>
      <c r="E93" s="6">
        <v>2500000</v>
      </c>
      <c r="F93" s="11">
        <v>4000000</v>
      </c>
      <c r="G93" s="11">
        <v>175000</v>
      </c>
      <c r="H93" s="15" t="s">
        <v>9</v>
      </c>
    </row>
    <row r="94" spans="1:8" x14ac:dyDescent="0.25">
      <c r="A94" s="23">
        <v>91785002011</v>
      </c>
      <c r="B94" s="23" t="s">
        <v>118</v>
      </c>
      <c r="C94" s="11">
        <v>50</v>
      </c>
      <c r="D94" s="22"/>
      <c r="E94" s="6">
        <v>2500000</v>
      </c>
      <c r="F94" s="11">
        <v>4000000</v>
      </c>
      <c r="G94" s="11">
        <v>175000</v>
      </c>
      <c r="H94" s="15" t="s">
        <v>9</v>
      </c>
    </row>
    <row r="95" spans="1:8" x14ac:dyDescent="0.25">
      <c r="A95" s="23">
        <v>91785002187</v>
      </c>
      <c r="B95" s="23" t="s">
        <v>119</v>
      </c>
      <c r="C95" s="11">
        <v>50</v>
      </c>
      <c r="D95" s="22"/>
      <c r="E95" s="6">
        <v>2500000</v>
      </c>
      <c r="F95" s="11">
        <v>4000000</v>
      </c>
      <c r="G95" s="11">
        <v>175000</v>
      </c>
      <c r="H95" s="15" t="s">
        <v>9</v>
      </c>
    </row>
    <row r="96" spans="1:8" x14ac:dyDescent="0.25">
      <c r="A96" s="23">
        <v>91785002188</v>
      </c>
      <c r="B96" s="23" t="s">
        <v>120</v>
      </c>
      <c r="C96" s="11">
        <v>50</v>
      </c>
      <c r="D96" s="22"/>
      <c r="E96" s="6">
        <v>2500000</v>
      </c>
      <c r="F96" s="11">
        <v>4000000</v>
      </c>
      <c r="G96" s="11">
        <v>175000</v>
      </c>
      <c r="H96" s="15" t="s">
        <v>9</v>
      </c>
    </row>
    <row r="97" spans="1:8" x14ac:dyDescent="0.25">
      <c r="A97" s="23">
        <v>91785002211</v>
      </c>
      <c r="B97" s="23" t="s">
        <v>121</v>
      </c>
      <c r="C97" s="11">
        <v>50</v>
      </c>
      <c r="D97" s="22"/>
      <c r="E97" s="6">
        <v>2500000</v>
      </c>
      <c r="F97" s="11">
        <v>4000000</v>
      </c>
      <c r="G97" s="11">
        <v>175000</v>
      </c>
      <c r="H97" s="15" t="s">
        <v>9</v>
      </c>
    </row>
    <row r="98" spans="1:8" x14ac:dyDescent="0.25">
      <c r="A98" s="23">
        <v>91785002259</v>
      </c>
      <c r="B98" s="23" t="s">
        <v>122</v>
      </c>
      <c r="C98" s="11">
        <v>50</v>
      </c>
      <c r="D98" s="22"/>
      <c r="E98" s="6">
        <v>2500000</v>
      </c>
      <c r="F98" s="11">
        <v>4000000</v>
      </c>
      <c r="G98" s="11">
        <v>175000</v>
      </c>
      <c r="H98" s="15" t="s">
        <v>9</v>
      </c>
    </row>
    <row r="99" spans="1:8" x14ac:dyDescent="0.25">
      <c r="A99" s="23">
        <v>91785002291</v>
      </c>
      <c r="B99" s="23" t="s">
        <v>123</v>
      </c>
      <c r="C99" s="11">
        <v>50</v>
      </c>
      <c r="D99" s="22"/>
      <c r="E99" s="6">
        <v>2500000</v>
      </c>
      <c r="F99" s="11">
        <v>4000000</v>
      </c>
      <c r="G99" s="11">
        <v>175000</v>
      </c>
      <c r="H99" s="15" t="s">
        <v>9</v>
      </c>
    </row>
    <row r="100" spans="1:8" x14ac:dyDescent="0.25">
      <c r="A100" s="23">
        <v>91785002292</v>
      </c>
      <c r="B100" s="23" t="s">
        <v>124</v>
      </c>
      <c r="C100" s="11">
        <v>50</v>
      </c>
      <c r="D100" s="22"/>
      <c r="E100" s="6">
        <v>2500000</v>
      </c>
      <c r="F100" s="11">
        <v>4000000</v>
      </c>
      <c r="G100" s="11">
        <v>175000</v>
      </c>
      <c r="H100" s="15" t="s">
        <v>9</v>
      </c>
    </row>
    <row r="101" spans="1:8" x14ac:dyDescent="0.25">
      <c r="A101" s="23">
        <v>91785002342</v>
      </c>
      <c r="B101" s="23" t="s">
        <v>125</v>
      </c>
      <c r="C101" s="11">
        <v>50</v>
      </c>
      <c r="D101" s="22"/>
      <c r="E101" s="6">
        <v>2500000</v>
      </c>
      <c r="F101" s="11">
        <v>4000000</v>
      </c>
      <c r="G101" s="11">
        <v>175000</v>
      </c>
      <c r="H101" s="15" t="s">
        <v>9</v>
      </c>
    </row>
    <row r="102" spans="1:8" x14ac:dyDescent="0.25">
      <c r="A102" s="23">
        <v>91785001861</v>
      </c>
      <c r="B102" s="23" t="s">
        <v>126</v>
      </c>
      <c r="C102" s="11">
        <v>50</v>
      </c>
      <c r="D102" s="22"/>
      <c r="E102" s="6">
        <v>2500000</v>
      </c>
      <c r="F102" s="11">
        <v>4000000</v>
      </c>
      <c r="G102" s="11">
        <v>175000</v>
      </c>
      <c r="H102" s="15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I12" sqref="I12:O17"/>
    </sheetView>
  </sheetViews>
  <sheetFormatPr defaultRowHeight="15" x14ac:dyDescent="0.25"/>
  <sheetData>
    <row r="1" spans="1:15" x14ac:dyDescent="0.25">
      <c r="A1" s="16" t="s">
        <v>11</v>
      </c>
      <c r="B1" s="16" t="s">
        <v>12</v>
      </c>
      <c r="C1" s="16" t="s">
        <v>13</v>
      </c>
      <c r="D1" s="16" t="s">
        <v>24</v>
      </c>
      <c r="E1" s="16" t="s">
        <v>25</v>
      </c>
      <c r="F1" s="16" t="s">
        <v>14</v>
      </c>
      <c r="G1" s="17" t="s">
        <v>15</v>
      </c>
    </row>
    <row r="2" spans="1:15" x14ac:dyDescent="0.25">
      <c r="A2" s="16" t="s">
        <v>16</v>
      </c>
      <c r="B2" s="16"/>
      <c r="C2" s="16">
        <v>26</v>
      </c>
      <c r="D2" s="16">
        <v>9</v>
      </c>
      <c r="E2" s="16">
        <v>17</v>
      </c>
      <c r="F2" s="18">
        <v>0.86309999999999998</v>
      </c>
      <c r="G2" s="17"/>
    </row>
    <row r="3" spans="1:15" x14ac:dyDescent="0.25">
      <c r="A3" s="16" t="s">
        <v>7</v>
      </c>
      <c r="B3" s="21" t="s">
        <v>18</v>
      </c>
      <c r="C3" s="16">
        <v>16</v>
      </c>
      <c r="D3" s="16">
        <v>6</v>
      </c>
      <c r="E3" s="16">
        <v>10</v>
      </c>
      <c r="F3" s="18">
        <f>((-D3/C3)*IMLOG2(D3/C3)+(-E3/C3)*IMLOG2(E3/C3))</f>
        <v>0.95443400292496372</v>
      </c>
      <c r="G3" s="19"/>
      <c r="I3" s="16" t="s">
        <v>11</v>
      </c>
      <c r="J3" s="16" t="s">
        <v>12</v>
      </c>
      <c r="K3" s="16" t="s">
        <v>13</v>
      </c>
      <c r="L3" s="16" t="s">
        <v>24</v>
      </c>
      <c r="M3" s="16" t="s">
        <v>25</v>
      </c>
      <c r="N3" s="16" t="s">
        <v>14</v>
      </c>
      <c r="O3" s="17" t="s">
        <v>15</v>
      </c>
    </row>
    <row r="4" spans="1:15" x14ac:dyDescent="0.25">
      <c r="A4" s="16"/>
      <c r="B4" s="21" t="s">
        <v>67</v>
      </c>
      <c r="C4" s="16">
        <v>10</v>
      </c>
      <c r="D4" s="16">
        <v>3</v>
      </c>
      <c r="E4" s="16">
        <v>7</v>
      </c>
      <c r="F4" s="18">
        <f>((-D4/C4)*IMLOG2(D4/C4)+(-E4/C4)*IMLOG2(E4/C4))</f>
        <v>0.88129089923069359</v>
      </c>
      <c r="G4" s="19"/>
      <c r="I4" s="16" t="s">
        <v>16</v>
      </c>
      <c r="J4" s="16"/>
      <c r="K4" s="16">
        <v>16</v>
      </c>
      <c r="L4" s="16">
        <v>6</v>
      </c>
      <c r="M4" s="16">
        <v>10</v>
      </c>
      <c r="N4" s="18">
        <f>((-L4/K4)*IMLOG2(L4/K4)+(-M4/K4)*IMLOG2(M4/K4))</f>
        <v>0.95443400292496372</v>
      </c>
      <c r="O4" s="17"/>
    </row>
    <row r="5" spans="1:15" x14ac:dyDescent="0.25">
      <c r="A5" s="16"/>
      <c r="B5" s="16"/>
      <c r="C5" s="16"/>
      <c r="D5" s="16"/>
      <c r="E5" s="16"/>
      <c r="F5" s="18"/>
      <c r="G5" s="19">
        <f>(F2)-((C3/C2)*F3)-((C4/C2)*F4)</f>
        <v>-6.320203996562912E-2</v>
      </c>
      <c r="I5" s="16"/>
      <c r="J5" s="16"/>
      <c r="K5" s="16"/>
      <c r="L5" s="16"/>
      <c r="M5" s="16"/>
      <c r="N5" s="18"/>
      <c r="O5" s="17"/>
    </row>
    <row r="6" spans="1:15" x14ac:dyDescent="0.25">
      <c r="A6" s="16"/>
      <c r="B6" s="21" t="s">
        <v>68</v>
      </c>
      <c r="C6" s="16">
        <v>23</v>
      </c>
      <c r="D6" s="16">
        <v>6</v>
      </c>
      <c r="E6" s="16">
        <v>17</v>
      </c>
      <c r="F6" s="18">
        <f>((-D6/C6)*IMLOG2(D6/C6)+(-E6/C6)*IMLOG2(E6/C6))</f>
        <v>0.82805572537950511</v>
      </c>
      <c r="G6" s="19"/>
      <c r="I6" s="16"/>
      <c r="J6" s="21" t="s">
        <v>22</v>
      </c>
      <c r="K6" s="16">
        <v>15</v>
      </c>
      <c r="L6" s="16">
        <v>6</v>
      </c>
      <c r="M6" s="16">
        <v>9</v>
      </c>
      <c r="N6" s="18">
        <f>((-L6/K6)*IMLOG2(L6/K6)+(-M6/K6)*IMLOG2(M6/K6))</f>
        <v>0.97095059445466747</v>
      </c>
      <c r="O6" s="19"/>
    </row>
    <row r="7" spans="1:15" x14ac:dyDescent="0.25">
      <c r="A7" s="16" t="s">
        <v>8</v>
      </c>
      <c r="B7" s="21" t="s">
        <v>21</v>
      </c>
      <c r="C7" s="16">
        <v>3</v>
      </c>
      <c r="D7" s="16">
        <v>3</v>
      </c>
      <c r="E7" s="16">
        <v>0</v>
      </c>
      <c r="F7" s="18">
        <v>0</v>
      </c>
      <c r="G7" s="19"/>
      <c r="I7" s="16" t="s">
        <v>4</v>
      </c>
      <c r="J7" s="21" t="s">
        <v>23</v>
      </c>
      <c r="K7" s="16">
        <v>1</v>
      </c>
      <c r="L7" s="16">
        <v>0</v>
      </c>
      <c r="M7" s="16">
        <v>1</v>
      </c>
      <c r="N7" s="18">
        <v>0</v>
      </c>
      <c r="O7" s="19"/>
    </row>
    <row r="8" spans="1:15" x14ac:dyDescent="0.25">
      <c r="A8" s="16"/>
      <c r="B8" s="16"/>
      <c r="C8" s="16"/>
      <c r="D8" s="16"/>
      <c r="E8" s="16"/>
      <c r="F8" s="18"/>
      <c r="G8" s="19">
        <f>(F2)-((C6/C2)*F6)-((C7/C2)*F7)</f>
        <v>0.1305891660104378</v>
      </c>
      <c r="I8" s="16"/>
      <c r="J8" s="16"/>
      <c r="K8" s="16"/>
      <c r="L8" s="16"/>
      <c r="M8" s="16"/>
      <c r="N8" s="18"/>
      <c r="O8" s="19">
        <f>(N4)-((K6/K4)*N6)-((K7/K4)*N7)</f>
        <v>4.4167820623712939E-2</v>
      </c>
    </row>
    <row r="9" spans="1:15" x14ac:dyDescent="0.25">
      <c r="A9" s="16"/>
      <c r="B9" s="21" t="s">
        <v>22</v>
      </c>
      <c r="C9" s="16">
        <v>24</v>
      </c>
      <c r="D9" s="16">
        <v>9</v>
      </c>
      <c r="E9" s="16">
        <v>15</v>
      </c>
      <c r="F9" s="18">
        <f>((-D9/C9)*IMLOG2(D9/C9)+(-E9/C9)*IMLOG2(E9/C9))</f>
        <v>0.95443400292496372</v>
      </c>
      <c r="G9" s="19"/>
    </row>
    <row r="10" spans="1:15" x14ac:dyDescent="0.25">
      <c r="A10" s="16" t="s">
        <v>4</v>
      </c>
      <c r="B10" s="21" t="s">
        <v>23</v>
      </c>
      <c r="C10" s="16">
        <v>2</v>
      </c>
      <c r="D10" s="16">
        <v>0</v>
      </c>
      <c r="E10" s="16">
        <v>2</v>
      </c>
      <c r="F10" s="18">
        <v>0</v>
      </c>
      <c r="G10" s="19"/>
    </row>
    <row r="11" spans="1:15" x14ac:dyDescent="0.25">
      <c r="A11" s="16"/>
      <c r="B11" s="16"/>
      <c r="C11" s="16"/>
      <c r="D11" s="16"/>
      <c r="E11" s="16"/>
      <c r="F11" s="16"/>
      <c r="G11" s="19">
        <f>(F2)-((C9/C2)*F9)-((C10/C2)*F10)</f>
        <v>-1.7916002699966627E-2</v>
      </c>
    </row>
    <row r="12" spans="1:15" ht="15.75" x14ac:dyDescent="0.25">
      <c r="I12" s="5" t="s">
        <v>11</v>
      </c>
      <c r="J12" s="5" t="s">
        <v>12</v>
      </c>
      <c r="K12" s="5" t="s">
        <v>13</v>
      </c>
      <c r="L12" s="5" t="s">
        <v>24</v>
      </c>
      <c r="M12" s="5" t="s">
        <v>25</v>
      </c>
      <c r="N12" s="5" t="s">
        <v>14</v>
      </c>
      <c r="O12" s="12" t="s">
        <v>15</v>
      </c>
    </row>
    <row r="13" spans="1:15" ht="15.75" x14ac:dyDescent="0.25">
      <c r="A13" s="16" t="s">
        <v>11</v>
      </c>
      <c r="B13" s="16" t="s">
        <v>12</v>
      </c>
      <c r="C13" s="16" t="s">
        <v>13</v>
      </c>
      <c r="D13" s="16" t="s">
        <v>24</v>
      </c>
      <c r="E13" s="16" t="s">
        <v>25</v>
      </c>
      <c r="F13" s="16" t="s">
        <v>14</v>
      </c>
      <c r="G13" s="17" t="s">
        <v>15</v>
      </c>
      <c r="I13" s="5" t="s">
        <v>16</v>
      </c>
      <c r="J13" s="5"/>
      <c r="K13" s="5">
        <v>15</v>
      </c>
      <c r="L13" s="5">
        <v>6</v>
      </c>
      <c r="M13" s="5">
        <v>9</v>
      </c>
      <c r="N13" s="13">
        <f>((-L13/K13)*IMLOG2(L13/K13)+(-M13/K13)*IMLOG2(M13/K13))</f>
        <v>0.97095059445466747</v>
      </c>
      <c r="O13" s="12"/>
    </row>
    <row r="14" spans="1:15" ht="15.75" x14ac:dyDescent="0.25">
      <c r="A14" s="16" t="s">
        <v>16</v>
      </c>
      <c r="B14" s="16"/>
      <c r="C14" s="16">
        <v>23</v>
      </c>
      <c r="D14" s="16">
        <v>6</v>
      </c>
      <c r="E14" s="16">
        <v>17</v>
      </c>
      <c r="F14" s="18">
        <v>0.82809999999999995</v>
      </c>
      <c r="G14" s="17"/>
      <c r="I14" s="5"/>
      <c r="J14" s="5"/>
      <c r="K14" s="5"/>
      <c r="L14" s="5"/>
      <c r="M14" s="5"/>
      <c r="N14" s="13"/>
      <c r="O14" s="12"/>
    </row>
    <row r="15" spans="1:15" ht="15.75" x14ac:dyDescent="0.25">
      <c r="A15" s="16"/>
      <c r="B15" s="16"/>
      <c r="C15" s="16"/>
      <c r="D15" s="16"/>
      <c r="E15" s="16"/>
      <c r="F15" s="18"/>
      <c r="G15" s="17"/>
      <c r="I15" s="5"/>
      <c r="J15" s="8" t="s">
        <v>20</v>
      </c>
      <c r="K15" s="5">
        <v>2</v>
      </c>
      <c r="L15" s="5">
        <v>1</v>
      </c>
      <c r="M15" s="5">
        <v>1</v>
      </c>
      <c r="N15" s="13">
        <v>1</v>
      </c>
      <c r="O15" s="12"/>
    </row>
    <row r="16" spans="1:15" ht="15.75" x14ac:dyDescent="0.25">
      <c r="A16" s="16"/>
      <c r="B16" s="21" t="s">
        <v>18</v>
      </c>
      <c r="C16" s="16">
        <v>16</v>
      </c>
      <c r="D16" s="16">
        <v>6</v>
      </c>
      <c r="E16" s="16">
        <v>10</v>
      </c>
      <c r="F16" s="18">
        <f>((-D16/C16)*IMLOG2(D16/C16)+(-E16/C16)*IMLOG2(E16/C16))</f>
        <v>0.95443400292496372</v>
      </c>
      <c r="G16" s="19"/>
      <c r="I16" s="5" t="s">
        <v>19</v>
      </c>
      <c r="J16" s="8" t="s">
        <v>66</v>
      </c>
      <c r="K16" s="5">
        <v>13</v>
      </c>
      <c r="L16" s="5">
        <v>5</v>
      </c>
      <c r="M16" s="5">
        <v>8</v>
      </c>
      <c r="N16" s="13">
        <f>((-L16/K16)*IMLOG2(L16/K16)+(-M16/K16)*IMLOG2(M16/K16))</f>
        <v>0.96123660472287598</v>
      </c>
      <c r="O16" s="12"/>
    </row>
    <row r="17" spans="1:15" ht="15.75" x14ac:dyDescent="0.25">
      <c r="A17" s="16" t="s">
        <v>7</v>
      </c>
      <c r="B17" s="21" t="s">
        <v>67</v>
      </c>
      <c r="C17" s="16">
        <v>7</v>
      </c>
      <c r="D17" s="16">
        <v>0</v>
      </c>
      <c r="E17" s="16">
        <v>7</v>
      </c>
      <c r="F17" s="18">
        <v>0</v>
      </c>
      <c r="G17" s="19"/>
      <c r="I17" s="5"/>
      <c r="J17" s="5"/>
      <c r="K17" s="5"/>
      <c r="L17" s="5"/>
      <c r="M17" s="5"/>
      <c r="N17" s="13"/>
      <c r="O17" s="14">
        <f>(N13)-((K15/K13)*N15)-((K16/K13)*N16)</f>
        <v>4.5455370281749508E-3</v>
      </c>
    </row>
    <row r="18" spans="1:15" x14ac:dyDescent="0.25">
      <c r="A18" s="16"/>
      <c r="B18" s="16"/>
      <c r="C18" s="16"/>
      <c r="D18" s="16"/>
      <c r="E18" s="16"/>
      <c r="F18" s="18"/>
      <c r="G18" s="19">
        <f>(F14)-((C16/C14)*F16)-((C17/C14)*F17)</f>
        <v>0.16414591100872089</v>
      </c>
    </row>
    <row r="19" spans="1:15" x14ac:dyDescent="0.25">
      <c r="A19" s="16"/>
      <c r="B19" s="21" t="s">
        <v>22</v>
      </c>
      <c r="C19" s="16">
        <v>20</v>
      </c>
      <c r="D19" s="16">
        <v>6</v>
      </c>
      <c r="E19" s="16">
        <v>14</v>
      </c>
      <c r="F19" s="18">
        <f>((-D19/C19)*IMLOG2(D19/C19)+(-E19/C19)*IMLOG2(E19/C19))</f>
        <v>0.88129089923069359</v>
      </c>
      <c r="G19" s="19"/>
    </row>
    <row r="20" spans="1:15" x14ac:dyDescent="0.25">
      <c r="A20" s="16" t="s">
        <v>4</v>
      </c>
      <c r="B20" s="21" t="s">
        <v>23</v>
      </c>
      <c r="C20" s="16">
        <v>3</v>
      </c>
      <c r="D20" s="16">
        <v>0</v>
      </c>
      <c r="E20" s="16">
        <v>3</v>
      </c>
      <c r="F20" s="18">
        <v>0</v>
      </c>
      <c r="G20" s="19"/>
    </row>
    <row r="21" spans="1:15" x14ac:dyDescent="0.25">
      <c r="A21" s="16"/>
      <c r="B21" s="16"/>
      <c r="C21" s="16"/>
      <c r="D21" s="16"/>
      <c r="E21" s="16"/>
      <c r="F21" s="18"/>
      <c r="G21" s="19">
        <f>(F14)-((C19/C14)*F19)-((C20/C14)*F20)</f>
        <v>6.1760087625483795E-2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2020-06-24T08:18:08Z</dcterms:created>
  <dcterms:modified xsi:type="dcterms:W3CDTF">2020-09-03T12:18:33Z</dcterms:modified>
</cp:coreProperties>
</file>